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Estero'!$A$1:$R$43</definedName>
    <definedName name="_xlnm.Print_Area" localSheetId="0">'Nota Spese Italia'!$A$1:$S$64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5" i="1"/>
  <c r="O7"/>
  <c r="N7"/>
  <c r="M7"/>
  <c r="L7"/>
  <c r="K7"/>
  <c r="J7"/>
  <c r="I7"/>
  <c r="N60"/>
  <c r="N59"/>
  <c r="N58"/>
  <c r="N56"/>
  <c r="N55"/>
  <c r="N53"/>
  <c r="N52"/>
  <c r="N50"/>
  <c r="N49"/>
  <c r="N47"/>
  <c r="N46"/>
  <c r="N44"/>
  <c r="N43"/>
  <c r="N41"/>
  <c r="N39"/>
  <c r="N38"/>
  <c r="N37"/>
  <c r="N36"/>
  <c r="N35"/>
  <c r="N33"/>
  <c r="N31"/>
  <c r="N30"/>
  <c r="N29"/>
  <c r="N28"/>
  <c r="N27"/>
  <c r="N26"/>
  <c r="N24"/>
  <c r="N23"/>
  <c r="N22"/>
  <c r="N15"/>
  <c r="N17"/>
  <c r="N12"/>
  <c r="N18"/>
  <c r="N20"/>
  <c r="N16"/>
  <c r="N14"/>
  <c r="P58"/>
  <c r="P52"/>
  <c r="P47"/>
  <c r="P43"/>
  <c r="N13"/>
  <c r="H40" l="1"/>
  <c r="N40" s="1"/>
  <c r="H42"/>
  <c r="N42" s="1"/>
  <c r="P3" l="1"/>
  <c r="G7"/>
  <c r="H11" l="1"/>
  <c r="O7" i="3"/>
  <c r="P3" s="1"/>
  <c r="M7"/>
  <c r="L7"/>
  <c r="K7"/>
  <c r="P1" s="1"/>
  <c r="J7"/>
  <c r="I7"/>
  <c r="H7"/>
  <c r="N39"/>
  <c r="P40"/>
  <c r="H40"/>
  <c r="N40" s="1"/>
  <c r="P39"/>
  <c r="H39"/>
  <c r="P38"/>
  <c r="N38"/>
  <c r="H38"/>
  <c r="P37"/>
  <c r="H37"/>
  <c r="N37" s="1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11"/>
  <c r="H12"/>
  <c r="H19" i="1"/>
  <c r="N19" s="1"/>
  <c r="P11" i="3"/>
  <c r="P11" i="1"/>
  <c r="N12" i="3"/>
  <c r="N11"/>
  <c r="N7" s="1"/>
  <c r="N11" i="1" l="1"/>
  <c r="P5" i="3"/>
  <c r="P60" i="1"/>
  <c r="P59"/>
  <c r="P57"/>
  <c r="P54"/>
  <c r="P51"/>
  <c r="P48"/>
  <c r="H57"/>
  <c r="N57" s="1"/>
  <c r="H54"/>
  <c r="N54" s="1"/>
  <c r="H51"/>
  <c r="N51" s="1"/>
  <c r="H48"/>
  <c r="N48" s="1"/>
  <c r="P45"/>
  <c r="H45"/>
  <c r="N45" s="1"/>
  <c r="H34"/>
  <c r="N34" s="1"/>
  <c r="H32"/>
  <c r="N32" s="1"/>
  <c r="H25"/>
  <c r="N25" s="1"/>
  <c r="H21"/>
  <c r="N21" s="1"/>
  <c r="H27" i="3"/>
  <c r="H26"/>
  <c r="H25"/>
  <c r="H24"/>
  <c r="H23"/>
  <c r="H22"/>
  <c r="H21"/>
  <c r="H20"/>
  <c r="H19"/>
  <c r="H18"/>
  <c r="H17"/>
  <c r="H16"/>
  <c r="H15"/>
  <c r="H14"/>
  <c r="H13"/>
  <c r="P42" i="1"/>
  <c r="P40"/>
  <c r="P34"/>
  <c r="P32"/>
  <c r="P25"/>
  <c r="P21"/>
  <c r="P19"/>
  <c r="H7" l="1"/>
  <c r="P1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G7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<sst xmlns="http://schemas.openxmlformats.org/spreadsheetml/2006/main" count="241" uniqueCount="59">
  <si>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</si>
  <si>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</si>
  <si>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</si>
  <si>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</si>
  <si>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</si>
  <si>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</si>
  <si>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</si>
  <si>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</si>
  <si>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</si>
  <si>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</si>
  <si>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</si>
  <si>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</si>
  <si>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</si>
  <si>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</si>
  <si>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</si>
  <si>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</si>
  <si>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</si>
  <si>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</si>
  <si>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</si>
  <si>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</si>
  <si>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</si>
  <si>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</si>
  <si>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</si>
  <si>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</si>
  <si>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</si>
  <si>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</si>
  <si>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</si>
  <si>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</si>
  <si>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</si>
  <si>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</si>
  <si>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</si>
  <si>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</si>
  <si>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</si>
  <si>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</si>
  <si>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</si>
  <si>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</si>
  <si>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</si>
  <si>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</si>
  <si>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</si>
  <si>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</si>
  <si>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</si>
  <si>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</si>
  <si>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</si>
  <si>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</si>
  <si>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</si>
  <si>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Milano</t>
  </si>
  <si>
    <t>Taxi</t>
  </si>
  <si>
    <t>Garage Suisse</t>
  </si>
  <si>
    <t>(importi in Valuta  USD)</t>
  </si>
  <si>
    <t>GIUGNO</t>
  </si>
  <si>
    <t>06_02</t>
  </si>
  <si>
    <t>06_01</t>
  </si>
  <si>
    <t>The Economist Subscription</t>
  </si>
  <si>
    <t>Downtown Bar</t>
  </si>
  <si>
    <t>Pizzeria Moscova 25</t>
  </si>
  <si>
    <t>Il Verdi</t>
  </si>
  <si>
    <t>TimeBar</t>
  </si>
  <si>
    <t>Torino</t>
  </si>
  <si>
    <t>Ristorante L'Infinito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</si>
</sst>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9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166" fontId="2" fillId="11" borderId="3" xfId="1" applyNumberFormat="1" applyFont="1" applyFill="1" applyBorder="1" applyAlignment="1" applyProtection="1">
      <alignment horizontal="right" vertical="center"/>
      <protection locked="0"/>
    </xf>
    <xf numFmtId="4" fontId="1" fillId="11" borderId="25" xfId="0" applyNumberFormat="1" applyFont="1" applyFill="1" applyBorder="1" applyAlignment="1" applyProtection="1">
      <alignment vertical="center"/>
      <protection locked="0"/>
    </xf>
    <xf numFmtId="8" fontId="2" fillId="0" borderId="65" xfId="0" applyNumberFormat="1" applyFont="1" applyFill="1" applyBorder="1" applyAlignment="1" applyProtection="1">
      <alignment horizontal="right" vertical="center" wrapText="1"/>
    </xf>
    <xf numFmtId="169" fontId="1" fillId="6" borderId="0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" fontId="1" fillId="11" borderId="24" xfId="0" applyNumberFormat="1" applyFont="1" applyFill="1" applyBorder="1" applyAlignment="1" applyProtection="1">
      <alignment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view="pageBreakPreview" zoomScale="50" zoomScaleSheetLayoutView="50" workbookViewId="0">
      <pane ySplit="5" topLeftCell="A6" activePane="bottomLeft" state="frozen"/>
      <selection pane="bottomLeft" activeCell="F13" sqref="F1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15" t="s">
        <v>44</v>
      </c>
      <c r="F1" s="115"/>
      <c r="G1" s="50" t="s">
        <v>49</v>
      </c>
      <c r="H1" s="49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1100</v>
      </c>
      <c r="Q1" s="3" t="s">
        <v>28</v>
      </c>
    </row>
    <row r="2" spans="1:19" s="8" customFormat="1" ht="35.25" customHeight="1">
      <c r="A2" s="4"/>
      <c r="B2" s="114" t="s">
        <v>2</v>
      </c>
      <c r="C2" s="114"/>
      <c r="D2" s="114"/>
      <c r="E2" s="115"/>
      <c r="F2" s="11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5" t="s">
        <v>28</v>
      </c>
      <c r="F3" s="115"/>
      <c r="N3" s="10" t="s">
        <v>4</v>
      </c>
      <c r="O3" s="11"/>
      <c r="P3" s="102">
        <f>+O7</f>
        <v>896.5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48</v>
      </c>
      <c r="F5" s="14"/>
      <c r="G5" s="10" t="s">
        <v>7</v>
      </c>
      <c r="H5" s="21">
        <v>1.1100000000000001</v>
      </c>
      <c r="N5" s="113" t="s">
        <v>8</v>
      </c>
      <c r="O5" s="113"/>
      <c r="P5" s="22">
        <f>P1-P2-P3-P4</f>
        <v>203.5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1"/>
      <c r="B7" s="52"/>
      <c r="C7" s="52"/>
      <c r="D7" s="53" t="s">
        <v>29</v>
      </c>
      <c r="E7" s="120" t="s">
        <v>11</v>
      </c>
      <c r="F7" s="121"/>
      <c r="G7" s="25">
        <f t="shared" ref="G7:M7" si="0">SUM(G11:G60)</f>
        <v>0</v>
      </c>
      <c r="H7" s="25">
        <f t="shared" si="0"/>
        <v>0</v>
      </c>
      <c r="I7" s="64">
        <f t="shared" si="0"/>
        <v>165</v>
      </c>
      <c r="J7" s="69">
        <f t="shared" si="0"/>
        <v>38.5</v>
      </c>
      <c r="K7" s="65">
        <f t="shared" si="0"/>
        <v>30</v>
      </c>
      <c r="L7" s="65">
        <f t="shared" si="0"/>
        <v>305</v>
      </c>
      <c r="M7" s="65">
        <f t="shared" si="0"/>
        <v>561.5</v>
      </c>
      <c r="N7" s="65">
        <f>SUM(N11:N60)</f>
        <v>1100</v>
      </c>
      <c r="O7" s="66">
        <f>SUM(O11:O60)</f>
        <v>896.5</v>
      </c>
      <c r="P7" s="13">
        <f>+N7-SUM(I7:M7)</f>
        <v>0</v>
      </c>
    </row>
    <row r="8" spans="1:19" ht="36" customHeight="1" thickTop="1" thickBot="1">
      <c r="A8" s="130"/>
      <c r="B8" s="63"/>
      <c r="C8" s="132" t="s">
        <v>13</v>
      </c>
      <c r="D8" s="134" t="s">
        <v>25</v>
      </c>
      <c r="E8" s="133" t="s">
        <v>14</v>
      </c>
      <c r="F8" s="135" t="s">
        <v>34</v>
      </c>
      <c r="G8" s="136" t="s">
        <v>15</v>
      </c>
      <c r="H8" s="137" t="s">
        <v>16</v>
      </c>
      <c r="I8" s="116" t="s">
        <v>37</v>
      </c>
      <c r="J8" s="116" t="s">
        <v>39</v>
      </c>
      <c r="K8" s="116" t="s">
        <v>38</v>
      </c>
      <c r="L8" s="118" t="s">
        <v>35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9" ht="36" customHeight="1" thickTop="1" thickBot="1">
      <c r="A9" s="131"/>
      <c r="B9" s="63" t="s">
        <v>12</v>
      </c>
      <c r="C9" s="133"/>
      <c r="D9" s="133"/>
      <c r="E9" s="133"/>
      <c r="F9" s="135"/>
      <c r="G9" s="136"/>
      <c r="H9" s="138"/>
      <c r="I9" s="117" t="s">
        <v>37</v>
      </c>
      <c r="J9" s="117"/>
      <c r="K9" s="117" t="s">
        <v>36</v>
      </c>
      <c r="L9" s="122" t="s">
        <v>23</v>
      </c>
      <c r="M9" s="125" t="s">
        <v>24</v>
      </c>
      <c r="N9" s="129"/>
      <c r="O9" s="141"/>
      <c r="P9" s="127"/>
      <c r="R9" s="2"/>
    </row>
    <row r="10" spans="1:19" ht="30" customHeight="1" thickTop="1" thickBot="1">
      <c r="A10" s="131"/>
      <c r="B10" s="54"/>
      <c r="C10" s="133"/>
      <c r="D10" s="133"/>
      <c r="E10" s="133"/>
      <c r="F10" s="135"/>
      <c r="G10" s="26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9" ht="30" customHeight="1" thickTop="1">
      <c r="A11" s="27">
        <v>1</v>
      </c>
      <c r="B11" s="46">
        <v>40695</v>
      </c>
      <c r="C11" s="29"/>
      <c r="D11" s="29" t="s">
        <v>47</v>
      </c>
      <c r="E11" s="68" t="s">
        <v>45</v>
      </c>
      <c r="F11" s="68" t="s">
        <v>45</v>
      </c>
      <c r="G11" s="97"/>
      <c r="H11" s="100">
        <f>IF($E$3="si",($H$5/$H$6*G11),IF($E$3="no",G11*$H$4,0))</f>
        <v>0</v>
      </c>
      <c r="I11" s="70">
        <v>12</v>
      </c>
      <c r="J11" s="70"/>
      <c r="K11" s="34"/>
      <c r="L11" s="35"/>
      <c r="M11" s="37"/>
      <c r="N11" s="39">
        <f>SUM(H11:M11)</f>
        <v>12</v>
      </c>
      <c r="O11" s="103"/>
      <c r="P11" s="40" t="str">
        <f>IF($F11="Milano","X","")</f>
        <v>X</v>
      </c>
      <c r="R11" s="2"/>
    </row>
    <row r="12" spans="1:19" ht="30" customHeight="1">
      <c r="A12" s="27">
        <v>2</v>
      </c>
      <c r="B12" s="46">
        <v>40695</v>
      </c>
      <c r="C12" s="29"/>
      <c r="D12" s="29" t="s">
        <v>53</v>
      </c>
      <c r="E12" s="68" t="s">
        <v>45</v>
      </c>
      <c r="F12" s="68" t="s">
        <v>45</v>
      </c>
      <c r="G12" s="98"/>
      <c r="H12" s="100"/>
      <c r="I12" s="70"/>
      <c r="J12" s="70"/>
      <c r="K12" s="34"/>
      <c r="L12" s="35"/>
      <c r="M12" s="37">
        <v>15</v>
      </c>
      <c r="N12" s="39">
        <f>SUM(H12:M12)</f>
        <v>15</v>
      </c>
      <c r="O12" s="103">
        <v>15</v>
      </c>
      <c r="P12" s="40"/>
      <c r="R12" s="2"/>
    </row>
    <row r="13" spans="1:19" ht="30" customHeight="1">
      <c r="A13" s="27">
        <v>3</v>
      </c>
      <c r="B13" s="46">
        <v>40696</v>
      </c>
      <c r="C13" s="29"/>
      <c r="D13" s="29" t="s">
        <v>46</v>
      </c>
      <c r="E13" s="68" t="s">
        <v>45</v>
      </c>
      <c r="F13" s="68" t="s">
        <v>45</v>
      </c>
      <c r="G13" s="98"/>
      <c r="H13" s="100"/>
      <c r="I13" s="70"/>
      <c r="J13" s="70">
        <v>11.2</v>
      </c>
      <c r="K13" s="34"/>
      <c r="L13" s="35"/>
      <c r="M13" s="37"/>
      <c r="N13" s="39">
        <f>SUM(H13:M13)</f>
        <v>11.2</v>
      </c>
      <c r="O13" s="103"/>
      <c r="P13" s="40"/>
      <c r="R13" s="2"/>
    </row>
    <row r="14" spans="1:19" ht="30" customHeight="1">
      <c r="A14" s="27">
        <v>4</v>
      </c>
      <c r="B14" s="46">
        <v>40696</v>
      </c>
      <c r="C14" s="29"/>
      <c r="D14" s="29" t="s">
        <v>53</v>
      </c>
      <c r="E14" s="68" t="s">
        <v>45</v>
      </c>
      <c r="F14" s="68" t="s">
        <v>45</v>
      </c>
      <c r="G14" s="98"/>
      <c r="H14" s="100"/>
      <c r="I14" s="70"/>
      <c r="J14" s="70"/>
      <c r="K14" s="34"/>
      <c r="L14" s="35"/>
      <c r="M14" s="37">
        <v>21</v>
      </c>
      <c r="N14" s="39">
        <f t="shared" ref="N14:N60" si="1">SUM(H14:M14)</f>
        <v>21</v>
      </c>
      <c r="O14" s="103">
        <v>21</v>
      </c>
      <c r="P14" s="40"/>
      <c r="R14" s="2"/>
    </row>
    <row r="15" spans="1:19" ht="30" customHeight="1">
      <c r="A15" s="27">
        <v>5</v>
      </c>
      <c r="B15" s="46">
        <v>40697</v>
      </c>
      <c r="C15" s="29"/>
      <c r="D15" s="29" t="s">
        <v>54</v>
      </c>
      <c r="E15" s="68" t="s">
        <v>45</v>
      </c>
      <c r="F15" s="68" t="s">
        <v>45</v>
      </c>
      <c r="G15" s="98"/>
      <c r="H15" s="100"/>
      <c r="I15" s="70"/>
      <c r="J15" s="70"/>
      <c r="K15" s="34"/>
      <c r="L15" s="35">
        <v>89</v>
      </c>
      <c r="M15" s="37"/>
      <c r="N15" s="39">
        <f t="shared" si="1"/>
        <v>89</v>
      </c>
      <c r="O15" s="103">
        <v>89</v>
      </c>
      <c r="P15" s="40"/>
      <c r="R15" s="2"/>
    </row>
    <row r="16" spans="1:19" ht="30" customHeight="1">
      <c r="A16" s="27">
        <v>6</v>
      </c>
      <c r="B16" s="46">
        <v>40697</v>
      </c>
      <c r="C16" s="29"/>
      <c r="D16" s="29" t="s">
        <v>47</v>
      </c>
      <c r="E16" s="68" t="s">
        <v>45</v>
      </c>
      <c r="F16" s="68" t="s">
        <v>45</v>
      </c>
      <c r="G16" s="98"/>
      <c r="H16" s="100"/>
      <c r="I16" s="70">
        <v>12</v>
      </c>
      <c r="J16" s="70"/>
      <c r="K16" s="34"/>
      <c r="L16" s="35"/>
      <c r="M16" s="37"/>
      <c r="N16" s="39">
        <f t="shared" si="1"/>
        <v>12</v>
      </c>
      <c r="O16" s="103"/>
      <c r="P16" s="40"/>
      <c r="R16" s="2"/>
    </row>
    <row r="17" spans="1:18" ht="30" customHeight="1">
      <c r="A17" s="27">
        <v>7</v>
      </c>
      <c r="B17" s="46">
        <v>40698</v>
      </c>
      <c r="C17" s="29"/>
      <c r="D17" s="29" t="s">
        <v>53</v>
      </c>
      <c r="E17" s="68" t="s">
        <v>45</v>
      </c>
      <c r="F17" s="68" t="s">
        <v>45</v>
      </c>
      <c r="G17" s="98"/>
      <c r="H17" s="100"/>
      <c r="I17" s="70"/>
      <c r="J17" s="70"/>
      <c r="K17" s="34"/>
      <c r="L17" s="35"/>
      <c r="M17" s="37">
        <v>25</v>
      </c>
      <c r="N17" s="39">
        <f t="shared" si="1"/>
        <v>25</v>
      </c>
      <c r="O17" s="103">
        <v>25</v>
      </c>
      <c r="P17" s="40"/>
      <c r="R17" s="2"/>
    </row>
    <row r="18" spans="1:18" ht="30" customHeight="1">
      <c r="A18" s="27">
        <v>8</v>
      </c>
      <c r="B18" s="46">
        <v>40698</v>
      </c>
      <c r="C18" s="29"/>
      <c r="D18" s="29" t="s">
        <v>58</v>
      </c>
      <c r="E18" s="68" t="s">
        <v>45</v>
      </c>
      <c r="F18" s="68" t="s">
        <v>45</v>
      </c>
      <c r="G18" s="98"/>
      <c r="H18" s="100"/>
      <c r="I18" s="70"/>
      <c r="J18" s="70"/>
      <c r="K18" s="34"/>
      <c r="L18" s="35">
        <v>82</v>
      </c>
      <c r="M18" s="37"/>
      <c r="N18" s="39">
        <f t="shared" si="1"/>
        <v>82</v>
      </c>
      <c r="O18" s="103">
        <v>82</v>
      </c>
      <c r="P18" s="40"/>
      <c r="R18" s="2"/>
    </row>
    <row r="19" spans="1:18" ht="30" customHeight="1">
      <c r="A19" s="41">
        <v>9</v>
      </c>
      <c r="B19" s="46">
        <v>40698</v>
      </c>
      <c r="C19" s="29"/>
      <c r="D19" s="43" t="s">
        <v>46</v>
      </c>
      <c r="E19" s="68" t="s">
        <v>45</v>
      </c>
      <c r="F19" s="68" t="s">
        <v>45</v>
      </c>
      <c r="G19" s="98"/>
      <c r="H19" s="100">
        <f>IF($E$3="si",($H$5/$H$6*G19),IF($E$3="no",G19*$H$4,0))</f>
        <v>0</v>
      </c>
      <c r="I19" s="70"/>
      <c r="J19" s="70">
        <v>7</v>
      </c>
      <c r="K19" s="34"/>
      <c r="L19" s="35"/>
      <c r="M19" s="37"/>
      <c r="N19" s="39">
        <f t="shared" si="1"/>
        <v>7</v>
      </c>
      <c r="O19" s="112"/>
      <c r="P19" s="40" t="str">
        <f t="shared" ref="P19:P60" si="2">IF($F19="Milano","X","")</f>
        <v>X</v>
      </c>
      <c r="R19" s="2"/>
    </row>
    <row r="20" spans="1:18" ht="30" customHeight="1">
      <c r="A20" s="41">
        <v>10</v>
      </c>
      <c r="B20" s="28">
        <v>40698</v>
      </c>
      <c r="C20" s="29"/>
      <c r="D20" s="29" t="s">
        <v>52</v>
      </c>
      <c r="E20" s="68" t="s">
        <v>45</v>
      </c>
      <c r="F20" s="68" t="s">
        <v>45</v>
      </c>
      <c r="G20" s="98"/>
      <c r="H20" s="100"/>
      <c r="I20" s="70"/>
      <c r="J20" s="70"/>
      <c r="K20" s="34">
        <v>30</v>
      </c>
      <c r="L20" s="35"/>
      <c r="M20" s="37"/>
      <c r="N20" s="39">
        <f t="shared" si="1"/>
        <v>30</v>
      </c>
      <c r="O20" s="112">
        <v>30</v>
      </c>
      <c r="P20" s="40"/>
      <c r="R20" s="2"/>
    </row>
    <row r="21" spans="1:18" ht="30" customHeight="1">
      <c r="A21" s="41">
        <v>11</v>
      </c>
      <c r="B21" s="28">
        <v>40700</v>
      </c>
      <c r="C21" s="29"/>
      <c r="D21" s="29" t="s">
        <v>47</v>
      </c>
      <c r="E21" s="68" t="s">
        <v>45</v>
      </c>
      <c r="F21" s="68" t="s">
        <v>45</v>
      </c>
      <c r="G21" s="98"/>
      <c r="H21" s="100">
        <f t="shared" ref="H21:H57" si="3">IF($E$3="si",($H$5/$H$6*G21),IF($E$3="no",G21*$H$4,0))</f>
        <v>0</v>
      </c>
      <c r="I21" s="70">
        <v>6</v>
      </c>
      <c r="J21" s="70"/>
      <c r="K21" s="34"/>
      <c r="L21" s="35"/>
      <c r="M21" s="37"/>
      <c r="N21" s="39">
        <f t="shared" si="1"/>
        <v>6</v>
      </c>
      <c r="O21" s="112"/>
      <c r="P21" s="40" t="str">
        <f t="shared" si="2"/>
        <v>X</v>
      </c>
      <c r="R21" s="2"/>
    </row>
    <row r="22" spans="1:18" ht="30" customHeight="1">
      <c r="A22" s="41">
        <v>12</v>
      </c>
      <c r="B22" s="28">
        <v>40700</v>
      </c>
      <c r="C22" s="29"/>
      <c r="D22" s="29" t="s">
        <v>53</v>
      </c>
      <c r="E22" s="68" t="s">
        <v>45</v>
      </c>
      <c r="F22" s="68" t="s">
        <v>45</v>
      </c>
      <c r="G22" s="98"/>
      <c r="H22" s="100"/>
      <c r="I22" s="70"/>
      <c r="J22" s="70"/>
      <c r="K22" s="34"/>
      <c r="L22" s="35"/>
      <c r="M22" s="37">
        <v>15</v>
      </c>
      <c r="N22" s="39">
        <f t="shared" si="1"/>
        <v>15</v>
      </c>
      <c r="O22" s="112">
        <v>15</v>
      </c>
      <c r="P22" s="40"/>
      <c r="R22" s="2"/>
    </row>
    <row r="23" spans="1:18" ht="30" customHeight="1">
      <c r="A23" s="41">
        <v>13</v>
      </c>
      <c r="B23" s="28">
        <v>40701</v>
      </c>
      <c r="C23" s="29"/>
      <c r="D23" s="29" t="s">
        <v>54</v>
      </c>
      <c r="E23" s="68" t="s">
        <v>45</v>
      </c>
      <c r="F23" s="68" t="s">
        <v>45</v>
      </c>
      <c r="G23" s="98"/>
      <c r="H23" s="100"/>
      <c r="I23" s="70"/>
      <c r="J23" s="70"/>
      <c r="K23" s="34"/>
      <c r="L23" s="35"/>
      <c r="M23" s="37">
        <v>56</v>
      </c>
      <c r="N23" s="39">
        <f t="shared" si="1"/>
        <v>56</v>
      </c>
      <c r="O23" s="112">
        <v>56</v>
      </c>
      <c r="P23" s="40"/>
      <c r="R23" s="2"/>
    </row>
    <row r="24" spans="1:18" ht="30" customHeight="1">
      <c r="A24" s="41">
        <v>14</v>
      </c>
      <c r="B24" s="28">
        <v>40702</v>
      </c>
      <c r="C24" s="29"/>
      <c r="D24" s="29" t="s">
        <v>53</v>
      </c>
      <c r="E24" s="68" t="s">
        <v>45</v>
      </c>
      <c r="F24" s="68" t="s">
        <v>45</v>
      </c>
      <c r="G24" s="98"/>
      <c r="H24" s="100"/>
      <c r="I24" s="70"/>
      <c r="J24" s="70"/>
      <c r="K24" s="34"/>
      <c r="L24" s="35"/>
      <c r="M24" s="37">
        <v>15</v>
      </c>
      <c r="N24" s="39">
        <f t="shared" si="1"/>
        <v>15</v>
      </c>
      <c r="O24" s="112">
        <v>15</v>
      </c>
      <c r="P24" s="40"/>
      <c r="R24" s="2"/>
    </row>
    <row r="25" spans="1:18" ht="30" customHeight="1">
      <c r="A25" s="41">
        <v>15</v>
      </c>
      <c r="B25" s="28">
        <v>40702</v>
      </c>
      <c r="C25" s="29"/>
      <c r="D25" s="29" t="s">
        <v>47</v>
      </c>
      <c r="E25" s="68" t="s">
        <v>45</v>
      </c>
      <c r="F25" s="68" t="s">
        <v>45</v>
      </c>
      <c r="G25" s="98"/>
      <c r="H25" s="100">
        <f t="shared" si="3"/>
        <v>0</v>
      </c>
      <c r="I25" s="70">
        <v>12</v>
      </c>
      <c r="J25" s="70"/>
      <c r="K25" s="34"/>
      <c r="L25" s="35"/>
      <c r="M25" s="37"/>
      <c r="N25" s="39">
        <f t="shared" si="1"/>
        <v>12</v>
      </c>
      <c r="O25" s="112"/>
      <c r="P25" s="40" t="str">
        <f t="shared" si="2"/>
        <v>X</v>
      </c>
      <c r="R25" s="2"/>
    </row>
    <row r="26" spans="1:18" ht="30" customHeight="1">
      <c r="A26" s="41">
        <v>16</v>
      </c>
      <c r="B26" s="28">
        <v>40703</v>
      </c>
      <c r="C26" s="29"/>
      <c r="D26" s="29" t="s">
        <v>54</v>
      </c>
      <c r="E26" s="68" t="s">
        <v>45</v>
      </c>
      <c r="F26" s="68" t="s">
        <v>45</v>
      </c>
      <c r="G26" s="98"/>
      <c r="H26" s="100"/>
      <c r="I26" s="70"/>
      <c r="J26" s="70"/>
      <c r="K26" s="34"/>
      <c r="L26" s="35"/>
      <c r="M26" s="37">
        <v>55</v>
      </c>
      <c r="N26" s="39">
        <f t="shared" si="1"/>
        <v>55</v>
      </c>
      <c r="O26" s="112">
        <v>55</v>
      </c>
      <c r="P26" s="40"/>
      <c r="R26" s="2"/>
    </row>
    <row r="27" spans="1:18" ht="30" customHeight="1">
      <c r="A27" s="41">
        <v>17</v>
      </c>
      <c r="B27" s="28">
        <v>40704</v>
      </c>
      <c r="C27" s="29"/>
      <c r="D27" s="29" t="s">
        <v>47</v>
      </c>
      <c r="E27" s="68" t="s">
        <v>45</v>
      </c>
      <c r="F27" s="68" t="s">
        <v>45</v>
      </c>
      <c r="G27" s="98"/>
      <c r="H27" s="100"/>
      <c r="I27" s="70">
        <v>6</v>
      </c>
      <c r="J27" s="70"/>
      <c r="K27" s="34"/>
      <c r="L27" s="35"/>
      <c r="M27" s="37"/>
      <c r="N27" s="39">
        <f t="shared" si="1"/>
        <v>6</v>
      </c>
      <c r="O27" s="112"/>
      <c r="P27" s="40"/>
      <c r="R27" s="2"/>
    </row>
    <row r="28" spans="1:18" ht="30" customHeight="1">
      <c r="A28" s="41">
        <v>18</v>
      </c>
      <c r="B28" s="28">
        <v>40704</v>
      </c>
      <c r="C28" s="29"/>
      <c r="D28" s="29" t="s">
        <v>54</v>
      </c>
      <c r="E28" s="68" t="s">
        <v>45</v>
      </c>
      <c r="F28" s="68" t="s">
        <v>45</v>
      </c>
      <c r="G28" s="98"/>
      <c r="H28" s="100"/>
      <c r="I28" s="70"/>
      <c r="J28" s="70"/>
      <c r="K28" s="34"/>
      <c r="L28" s="35"/>
      <c r="M28" s="37">
        <v>20</v>
      </c>
      <c r="N28" s="39">
        <f t="shared" si="1"/>
        <v>20</v>
      </c>
      <c r="O28" s="112">
        <v>20</v>
      </c>
      <c r="P28" s="40"/>
      <c r="R28" s="2"/>
    </row>
    <row r="29" spans="1:18" ht="30" customHeight="1">
      <c r="A29" s="41">
        <v>19</v>
      </c>
      <c r="B29" s="28">
        <v>40704</v>
      </c>
      <c r="C29" s="29"/>
      <c r="D29" s="29" t="s">
        <v>58</v>
      </c>
      <c r="E29" s="68" t="s">
        <v>45</v>
      </c>
      <c r="F29" s="68" t="s">
        <v>45</v>
      </c>
      <c r="G29" s="98"/>
      <c r="H29" s="100"/>
      <c r="I29" s="70"/>
      <c r="J29" s="70"/>
      <c r="K29" s="34"/>
      <c r="L29" s="35">
        <v>64</v>
      </c>
      <c r="M29" s="37"/>
      <c r="N29" s="39">
        <f t="shared" si="1"/>
        <v>64</v>
      </c>
      <c r="O29" s="112">
        <v>64</v>
      </c>
      <c r="P29" s="40"/>
      <c r="R29" s="2"/>
    </row>
    <row r="30" spans="1:18" ht="30" customHeight="1">
      <c r="A30" s="41">
        <v>20</v>
      </c>
      <c r="B30" s="28">
        <v>40706</v>
      </c>
      <c r="C30" s="29"/>
      <c r="D30" s="29" t="s">
        <v>47</v>
      </c>
      <c r="E30" s="68" t="s">
        <v>45</v>
      </c>
      <c r="F30" s="68" t="s">
        <v>45</v>
      </c>
      <c r="G30" s="98"/>
      <c r="H30" s="100"/>
      <c r="I30" s="70">
        <v>9</v>
      </c>
      <c r="J30" s="70"/>
      <c r="K30" s="34"/>
      <c r="L30" s="35"/>
      <c r="M30" s="37"/>
      <c r="N30" s="39">
        <f t="shared" si="1"/>
        <v>9</v>
      </c>
      <c r="O30" s="112"/>
      <c r="P30" s="40"/>
      <c r="R30" s="2"/>
    </row>
    <row r="31" spans="1:18" ht="30" customHeight="1">
      <c r="A31" s="41">
        <v>21</v>
      </c>
      <c r="B31" s="28">
        <v>40706</v>
      </c>
      <c r="C31" s="29"/>
      <c r="D31" s="29" t="s">
        <v>53</v>
      </c>
      <c r="E31" s="68" t="s">
        <v>45</v>
      </c>
      <c r="F31" s="68" t="s">
        <v>45</v>
      </c>
      <c r="G31" s="98"/>
      <c r="H31" s="100"/>
      <c r="I31" s="70"/>
      <c r="J31" s="70"/>
      <c r="K31" s="34"/>
      <c r="L31" s="35"/>
      <c r="M31" s="37">
        <v>30</v>
      </c>
      <c r="N31" s="39">
        <f t="shared" si="1"/>
        <v>30</v>
      </c>
      <c r="O31" s="112">
        <v>30</v>
      </c>
      <c r="P31" s="40"/>
      <c r="R31" s="2"/>
    </row>
    <row r="32" spans="1:18" ht="30" customHeight="1">
      <c r="A32" s="41">
        <v>22</v>
      </c>
      <c r="B32" s="28">
        <v>40707</v>
      </c>
      <c r="C32" s="29"/>
      <c r="D32" s="29" t="s">
        <v>47</v>
      </c>
      <c r="E32" s="68" t="s">
        <v>45</v>
      </c>
      <c r="F32" s="68" t="s">
        <v>45</v>
      </c>
      <c r="G32" s="98"/>
      <c r="H32" s="100">
        <f t="shared" si="3"/>
        <v>0</v>
      </c>
      <c r="I32" s="70">
        <v>6</v>
      </c>
      <c r="J32" s="70"/>
      <c r="K32" s="34"/>
      <c r="L32" s="35"/>
      <c r="M32" s="37"/>
      <c r="N32" s="39">
        <f t="shared" si="1"/>
        <v>6</v>
      </c>
      <c r="O32" s="112"/>
      <c r="P32" s="40" t="str">
        <f t="shared" si="2"/>
        <v>X</v>
      </c>
      <c r="R32" s="2"/>
    </row>
    <row r="33" spans="1:18" ht="30" customHeight="1">
      <c r="A33" s="41">
        <v>23</v>
      </c>
      <c r="B33" s="28">
        <v>40707</v>
      </c>
      <c r="C33" s="29"/>
      <c r="D33" s="29" t="s">
        <v>53</v>
      </c>
      <c r="E33" s="68" t="s">
        <v>45</v>
      </c>
      <c r="F33" s="68" t="s">
        <v>45</v>
      </c>
      <c r="G33" s="98"/>
      <c r="H33" s="100"/>
      <c r="I33" s="70"/>
      <c r="J33" s="70"/>
      <c r="K33" s="34"/>
      <c r="L33" s="35"/>
      <c r="M33" s="37">
        <v>18</v>
      </c>
      <c r="N33" s="39">
        <f t="shared" si="1"/>
        <v>18</v>
      </c>
      <c r="O33" s="112">
        <v>18</v>
      </c>
      <c r="P33" s="40"/>
      <c r="R33" s="2"/>
    </row>
    <row r="34" spans="1:18" ht="30" customHeight="1">
      <c r="A34" s="41">
        <v>24</v>
      </c>
      <c r="B34" s="28">
        <v>40708</v>
      </c>
      <c r="C34" s="29"/>
      <c r="D34" s="29" t="s">
        <v>47</v>
      </c>
      <c r="E34" s="68" t="s">
        <v>45</v>
      </c>
      <c r="F34" s="68" t="s">
        <v>45</v>
      </c>
      <c r="G34" s="98"/>
      <c r="H34" s="100">
        <f t="shared" si="3"/>
        <v>0</v>
      </c>
      <c r="I34" s="70">
        <v>12</v>
      </c>
      <c r="J34" s="70"/>
      <c r="K34" s="34"/>
      <c r="L34" s="35"/>
      <c r="M34" s="37"/>
      <c r="N34" s="39">
        <f t="shared" si="1"/>
        <v>12</v>
      </c>
      <c r="O34" s="112"/>
      <c r="P34" s="40" t="str">
        <f t="shared" si="2"/>
        <v>X</v>
      </c>
      <c r="R34" s="2"/>
    </row>
    <row r="35" spans="1:18" ht="30" customHeight="1">
      <c r="A35" s="41">
        <v>25</v>
      </c>
      <c r="B35" s="28">
        <v>40708</v>
      </c>
      <c r="C35" s="29"/>
      <c r="D35" s="29" t="s">
        <v>53</v>
      </c>
      <c r="E35" s="68" t="s">
        <v>45</v>
      </c>
      <c r="F35" s="68" t="s">
        <v>45</v>
      </c>
      <c r="G35" s="98"/>
      <c r="H35" s="100"/>
      <c r="I35" s="70"/>
      <c r="J35" s="70"/>
      <c r="K35" s="34"/>
      <c r="L35" s="35"/>
      <c r="M35" s="37">
        <v>18</v>
      </c>
      <c r="N35" s="39">
        <f t="shared" si="1"/>
        <v>18</v>
      </c>
      <c r="O35" s="112">
        <v>18</v>
      </c>
      <c r="P35" s="40"/>
      <c r="R35" s="2"/>
    </row>
    <row r="36" spans="1:18" ht="30" customHeight="1">
      <c r="A36" s="41">
        <v>26</v>
      </c>
      <c r="B36" s="28">
        <v>40709</v>
      </c>
      <c r="C36" s="29"/>
      <c r="D36" s="29" t="s">
        <v>46</v>
      </c>
      <c r="E36" s="68" t="s">
        <v>45</v>
      </c>
      <c r="F36" s="68" t="s">
        <v>45</v>
      </c>
      <c r="G36" s="98"/>
      <c r="H36" s="100"/>
      <c r="I36" s="70"/>
      <c r="J36" s="70">
        <v>10.3</v>
      </c>
      <c r="K36" s="34"/>
      <c r="L36" s="35"/>
      <c r="M36" s="37"/>
      <c r="N36" s="39">
        <f t="shared" si="1"/>
        <v>10.3</v>
      </c>
      <c r="O36" s="112"/>
      <c r="P36" s="40"/>
      <c r="R36" s="2"/>
    </row>
    <row r="37" spans="1:18" ht="30" customHeight="1">
      <c r="A37" s="41">
        <v>27</v>
      </c>
      <c r="B37" s="28">
        <v>40709</v>
      </c>
      <c r="C37" s="29"/>
      <c r="D37" s="29" t="s">
        <v>56</v>
      </c>
      <c r="E37" s="68" t="s">
        <v>57</v>
      </c>
      <c r="F37" s="68" t="s">
        <v>57</v>
      </c>
      <c r="G37" s="98"/>
      <c r="H37" s="100"/>
      <c r="I37" s="70"/>
      <c r="J37" s="70"/>
      <c r="K37" s="34"/>
      <c r="L37" s="35">
        <v>20</v>
      </c>
      <c r="M37" s="37"/>
      <c r="N37" s="39">
        <f t="shared" si="1"/>
        <v>20</v>
      </c>
      <c r="O37" s="112">
        <v>20</v>
      </c>
      <c r="P37" s="40"/>
      <c r="R37" s="2"/>
    </row>
    <row r="38" spans="1:18" ht="30" customHeight="1">
      <c r="A38" s="41">
        <v>28</v>
      </c>
      <c r="B38" s="28">
        <v>40709</v>
      </c>
      <c r="C38" s="29"/>
      <c r="D38" s="29" t="s">
        <v>56</v>
      </c>
      <c r="E38" s="68" t="s">
        <v>57</v>
      </c>
      <c r="F38" s="68" t="s">
        <v>57</v>
      </c>
      <c r="G38" s="98"/>
      <c r="H38" s="100"/>
      <c r="I38" s="70"/>
      <c r="J38" s="70"/>
      <c r="K38" s="34"/>
      <c r="L38" s="35">
        <v>18</v>
      </c>
      <c r="M38" s="37"/>
      <c r="N38" s="39">
        <f t="shared" si="1"/>
        <v>18</v>
      </c>
      <c r="O38" s="112">
        <v>18</v>
      </c>
      <c r="P38" s="40"/>
      <c r="R38" s="2"/>
    </row>
    <row r="39" spans="1:18" ht="30" customHeight="1">
      <c r="A39" s="41">
        <v>29</v>
      </c>
      <c r="B39" s="28">
        <v>40710</v>
      </c>
      <c r="C39" s="29"/>
      <c r="D39" s="29" t="s">
        <v>54</v>
      </c>
      <c r="E39" s="68" t="s">
        <v>45</v>
      </c>
      <c r="F39" s="68" t="s">
        <v>45</v>
      </c>
      <c r="G39" s="98"/>
      <c r="H39" s="100"/>
      <c r="I39" s="70"/>
      <c r="J39" s="70"/>
      <c r="K39" s="34"/>
      <c r="L39" s="35"/>
      <c r="M39" s="37">
        <v>48</v>
      </c>
      <c r="N39" s="39">
        <f t="shared" si="1"/>
        <v>48</v>
      </c>
      <c r="O39" s="112">
        <v>48</v>
      </c>
      <c r="P39" s="40"/>
      <c r="R39" s="2"/>
    </row>
    <row r="40" spans="1:18" ht="30" customHeight="1">
      <c r="A40" s="41">
        <v>30</v>
      </c>
      <c r="B40" s="28">
        <v>40711</v>
      </c>
      <c r="C40" s="29"/>
      <c r="D40" s="29" t="s">
        <v>47</v>
      </c>
      <c r="E40" s="68" t="s">
        <v>45</v>
      </c>
      <c r="F40" s="68" t="s">
        <v>45</v>
      </c>
      <c r="G40" s="98"/>
      <c r="H40" s="100">
        <f t="shared" ref="H40:H42" si="4">IF($E$3="si",($H$5/$H$6*G40),IF($E$3="no",G40*$H$4,0))</f>
        <v>0</v>
      </c>
      <c r="I40" s="70">
        <v>12</v>
      </c>
      <c r="J40" s="70"/>
      <c r="K40" s="34"/>
      <c r="L40" s="35"/>
      <c r="M40" s="37"/>
      <c r="N40" s="39">
        <f t="shared" si="1"/>
        <v>12</v>
      </c>
      <c r="O40" s="112"/>
      <c r="P40" s="40" t="str">
        <f t="shared" si="2"/>
        <v>X</v>
      </c>
      <c r="R40" s="2"/>
    </row>
    <row r="41" spans="1:18" ht="30" customHeight="1">
      <c r="A41" s="41">
        <v>31</v>
      </c>
      <c r="B41" s="28">
        <v>40711</v>
      </c>
      <c r="C41" s="29"/>
      <c r="D41" s="29" t="s">
        <v>53</v>
      </c>
      <c r="E41" s="68" t="s">
        <v>45</v>
      </c>
      <c r="F41" s="68" t="s">
        <v>45</v>
      </c>
      <c r="G41" s="98"/>
      <c r="H41" s="100"/>
      <c r="I41" s="70"/>
      <c r="J41" s="70"/>
      <c r="K41" s="34"/>
      <c r="L41" s="35"/>
      <c r="M41" s="67">
        <v>18</v>
      </c>
      <c r="N41" s="39">
        <f t="shared" si="1"/>
        <v>18</v>
      </c>
      <c r="O41" s="112">
        <v>18</v>
      </c>
      <c r="P41" s="40"/>
      <c r="R41" s="2"/>
    </row>
    <row r="42" spans="1:18" ht="30" customHeight="1">
      <c r="A42" s="41">
        <v>32</v>
      </c>
      <c r="B42" s="28">
        <v>40712</v>
      </c>
      <c r="C42" s="29"/>
      <c r="D42" s="29" t="s">
        <v>46</v>
      </c>
      <c r="E42" s="68" t="s">
        <v>45</v>
      </c>
      <c r="F42" s="68" t="s">
        <v>45</v>
      </c>
      <c r="G42" s="98"/>
      <c r="H42" s="100">
        <f t="shared" si="4"/>
        <v>0</v>
      </c>
      <c r="I42" s="70"/>
      <c r="J42" s="70">
        <v>10</v>
      </c>
      <c r="K42" s="34"/>
      <c r="L42" s="35"/>
      <c r="M42" s="35"/>
      <c r="N42" s="39">
        <f t="shared" si="1"/>
        <v>10</v>
      </c>
      <c r="O42" s="112"/>
      <c r="P42" s="40" t="str">
        <f t="shared" si="2"/>
        <v>X</v>
      </c>
      <c r="R42" s="2"/>
    </row>
    <row r="43" spans="1:18" ht="30" customHeight="1">
      <c r="A43" s="41">
        <v>33</v>
      </c>
      <c r="B43" s="28">
        <v>40713</v>
      </c>
      <c r="C43" s="29"/>
      <c r="D43" s="29" t="s">
        <v>47</v>
      </c>
      <c r="E43" s="68" t="s">
        <v>45</v>
      </c>
      <c r="F43" s="68" t="s">
        <v>45</v>
      </c>
      <c r="G43" s="98"/>
      <c r="H43" s="100"/>
      <c r="I43" s="70">
        <v>6</v>
      </c>
      <c r="J43" s="70"/>
      <c r="K43" s="34"/>
      <c r="L43" s="35"/>
      <c r="M43" s="35"/>
      <c r="N43" s="39">
        <f t="shared" si="1"/>
        <v>6</v>
      </c>
      <c r="O43" s="112"/>
      <c r="P43" s="40" t="str">
        <f t="shared" si="2"/>
        <v>X</v>
      </c>
      <c r="R43" s="2"/>
    </row>
    <row r="44" spans="1:18" ht="30" customHeight="1">
      <c r="A44" s="41">
        <v>34</v>
      </c>
      <c r="B44" s="28">
        <v>40714</v>
      </c>
      <c r="C44" s="29"/>
      <c r="D44" s="29" t="s">
        <v>53</v>
      </c>
      <c r="E44" s="68" t="s">
        <v>45</v>
      </c>
      <c r="F44" s="68" t="s">
        <v>45</v>
      </c>
      <c r="G44" s="98"/>
      <c r="H44" s="100"/>
      <c r="I44" s="70"/>
      <c r="J44" s="70"/>
      <c r="K44" s="34"/>
      <c r="L44" s="35"/>
      <c r="M44" s="35">
        <v>11</v>
      </c>
      <c r="N44" s="39">
        <f t="shared" si="1"/>
        <v>11</v>
      </c>
      <c r="O44" s="112">
        <v>11</v>
      </c>
      <c r="P44" s="40"/>
      <c r="R44" s="2"/>
    </row>
    <row r="45" spans="1:18" ht="30" customHeight="1">
      <c r="A45" s="41">
        <v>35</v>
      </c>
      <c r="B45" s="28">
        <v>40714</v>
      </c>
      <c r="C45" s="29"/>
      <c r="D45" s="43" t="s">
        <v>47</v>
      </c>
      <c r="E45" s="68" t="s">
        <v>45</v>
      </c>
      <c r="F45" s="68" t="s">
        <v>45</v>
      </c>
      <c r="G45" s="99"/>
      <c r="H45" s="100">
        <f t="shared" si="3"/>
        <v>0</v>
      </c>
      <c r="I45" s="70">
        <v>6</v>
      </c>
      <c r="J45" s="70"/>
      <c r="K45" s="34"/>
      <c r="L45" s="35"/>
      <c r="M45" s="35"/>
      <c r="N45" s="39">
        <f t="shared" si="1"/>
        <v>6</v>
      </c>
      <c r="O45" s="112"/>
      <c r="P45" s="40" t="str">
        <f t="shared" si="2"/>
        <v>X</v>
      </c>
      <c r="R45" s="2"/>
    </row>
    <row r="46" spans="1:18" ht="30" customHeight="1">
      <c r="A46" s="41">
        <v>36</v>
      </c>
      <c r="B46" s="28">
        <v>40715</v>
      </c>
      <c r="C46" s="29"/>
      <c r="D46" s="29" t="s">
        <v>53</v>
      </c>
      <c r="E46" s="68" t="s">
        <v>45</v>
      </c>
      <c r="F46" s="68" t="s">
        <v>45</v>
      </c>
      <c r="G46" s="99"/>
      <c r="H46" s="100"/>
      <c r="I46" s="70"/>
      <c r="J46" s="70"/>
      <c r="K46" s="34"/>
      <c r="L46" s="35"/>
      <c r="M46" s="35">
        <v>13</v>
      </c>
      <c r="N46" s="39">
        <f t="shared" si="1"/>
        <v>13</v>
      </c>
      <c r="O46" s="112">
        <v>13</v>
      </c>
      <c r="P46" s="40"/>
      <c r="R46" s="2"/>
    </row>
    <row r="47" spans="1:18" ht="30" customHeight="1">
      <c r="A47" s="41">
        <v>37</v>
      </c>
      <c r="B47" s="28">
        <v>40715</v>
      </c>
      <c r="C47" s="29"/>
      <c r="D47" s="29" t="s">
        <v>47</v>
      </c>
      <c r="E47" s="68" t="s">
        <v>45</v>
      </c>
      <c r="F47" s="68" t="s">
        <v>45</v>
      </c>
      <c r="G47" s="99"/>
      <c r="H47" s="100"/>
      <c r="I47" s="70">
        <v>12</v>
      </c>
      <c r="J47" s="70"/>
      <c r="K47" s="34"/>
      <c r="L47" s="35"/>
      <c r="M47" s="35"/>
      <c r="N47" s="39">
        <f t="shared" si="1"/>
        <v>12</v>
      </c>
      <c r="O47" s="112"/>
      <c r="P47" s="40" t="str">
        <f t="shared" si="2"/>
        <v>X</v>
      </c>
      <c r="R47" s="2"/>
    </row>
    <row r="48" spans="1:18" ht="30" customHeight="1">
      <c r="A48" s="41">
        <v>38</v>
      </c>
      <c r="B48" s="28">
        <v>40716</v>
      </c>
      <c r="C48" s="29"/>
      <c r="D48" s="43" t="s">
        <v>47</v>
      </c>
      <c r="E48" s="68" t="s">
        <v>45</v>
      </c>
      <c r="F48" s="68" t="s">
        <v>45</v>
      </c>
      <c r="G48" s="99"/>
      <c r="H48" s="100">
        <f t="shared" si="3"/>
        <v>0</v>
      </c>
      <c r="I48" s="70">
        <v>12</v>
      </c>
      <c r="J48" s="70"/>
      <c r="K48" s="34"/>
      <c r="L48" s="35"/>
      <c r="M48" s="35"/>
      <c r="N48" s="39">
        <f t="shared" si="1"/>
        <v>12</v>
      </c>
      <c r="O48" s="112"/>
      <c r="P48" s="40" t="str">
        <f t="shared" si="2"/>
        <v>X</v>
      </c>
      <c r="R48" s="2"/>
    </row>
    <row r="49" spans="1:18" ht="30" customHeight="1">
      <c r="A49" s="41">
        <v>39</v>
      </c>
      <c r="B49" s="28">
        <v>40716</v>
      </c>
      <c r="C49" s="29"/>
      <c r="D49" s="43" t="s">
        <v>53</v>
      </c>
      <c r="E49" s="68" t="s">
        <v>45</v>
      </c>
      <c r="F49" s="68" t="s">
        <v>45</v>
      </c>
      <c r="G49" s="99"/>
      <c r="H49" s="100"/>
      <c r="I49" s="70"/>
      <c r="J49" s="70"/>
      <c r="K49" s="34"/>
      <c r="L49" s="35"/>
      <c r="M49" s="35">
        <v>11</v>
      </c>
      <c r="N49" s="39">
        <f t="shared" si="1"/>
        <v>11</v>
      </c>
      <c r="O49" s="112">
        <v>11</v>
      </c>
      <c r="P49" s="40"/>
      <c r="R49" s="2"/>
    </row>
    <row r="50" spans="1:18" ht="30" customHeight="1">
      <c r="A50" s="41">
        <v>40</v>
      </c>
      <c r="B50" s="28">
        <v>40717</v>
      </c>
      <c r="C50" s="29"/>
      <c r="D50" s="43" t="s">
        <v>54</v>
      </c>
      <c r="E50" s="68" t="s">
        <v>45</v>
      </c>
      <c r="F50" s="68" t="s">
        <v>45</v>
      </c>
      <c r="G50" s="99"/>
      <c r="H50" s="100"/>
      <c r="I50" s="70"/>
      <c r="J50" s="70"/>
      <c r="K50" s="34"/>
      <c r="L50" s="35"/>
      <c r="M50" s="35">
        <v>30</v>
      </c>
      <c r="N50" s="39">
        <f t="shared" si="1"/>
        <v>30</v>
      </c>
      <c r="O50" s="112">
        <v>30</v>
      </c>
      <c r="P50" s="40"/>
      <c r="R50" s="2"/>
    </row>
    <row r="51" spans="1:18" ht="30" customHeight="1">
      <c r="A51" s="41">
        <v>41</v>
      </c>
      <c r="B51" s="28">
        <v>40717</v>
      </c>
      <c r="C51" s="29"/>
      <c r="D51" s="43" t="s">
        <v>47</v>
      </c>
      <c r="E51" s="68" t="s">
        <v>45</v>
      </c>
      <c r="F51" s="68" t="s">
        <v>45</v>
      </c>
      <c r="G51" s="99"/>
      <c r="H51" s="100">
        <f t="shared" si="3"/>
        <v>0</v>
      </c>
      <c r="I51" s="70">
        <v>12</v>
      </c>
      <c r="J51" s="70"/>
      <c r="K51" s="34"/>
      <c r="L51" s="35"/>
      <c r="M51" s="35"/>
      <c r="N51" s="39">
        <f t="shared" si="1"/>
        <v>12</v>
      </c>
      <c r="O51" s="112"/>
      <c r="P51" s="40" t="str">
        <f t="shared" si="2"/>
        <v>X</v>
      </c>
      <c r="R51" s="2"/>
    </row>
    <row r="52" spans="1:18" ht="30" customHeight="1">
      <c r="A52" s="41">
        <v>42</v>
      </c>
      <c r="B52" s="28">
        <v>40718</v>
      </c>
      <c r="C52" s="29"/>
      <c r="D52" s="43" t="s">
        <v>54</v>
      </c>
      <c r="E52" s="68" t="s">
        <v>45</v>
      </c>
      <c r="F52" s="68" t="s">
        <v>45</v>
      </c>
      <c r="G52" s="99"/>
      <c r="H52" s="100"/>
      <c r="I52" s="70"/>
      <c r="J52" s="70"/>
      <c r="K52" s="34"/>
      <c r="L52" s="35"/>
      <c r="M52" s="35">
        <v>41</v>
      </c>
      <c r="N52" s="39">
        <f t="shared" si="1"/>
        <v>41</v>
      </c>
      <c r="O52" s="112">
        <v>41</v>
      </c>
      <c r="P52" s="40" t="str">
        <f t="shared" si="2"/>
        <v>X</v>
      </c>
      <c r="R52" s="2"/>
    </row>
    <row r="53" spans="1:18" ht="30" customHeight="1">
      <c r="A53" s="41">
        <v>43</v>
      </c>
      <c r="B53" s="28">
        <v>40719</v>
      </c>
      <c r="C53" s="29"/>
      <c r="D53" s="43" t="s">
        <v>53</v>
      </c>
      <c r="E53" s="68" t="s">
        <v>45</v>
      </c>
      <c r="F53" s="68" t="s">
        <v>45</v>
      </c>
      <c r="G53" s="99"/>
      <c r="H53" s="100"/>
      <c r="I53" s="70"/>
      <c r="J53" s="70"/>
      <c r="K53" s="34"/>
      <c r="L53" s="35"/>
      <c r="M53" s="35">
        <v>21.5</v>
      </c>
      <c r="N53" s="39">
        <f t="shared" si="1"/>
        <v>21.5</v>
      </c>
      <c r="O53" s="112">
        <v>21.5</v>
      </c>
      <c r="P53" s="40"/>
      <c r="R53" s="2"/>
    </row>
    <row r="54" spans="1:18" ht="30" customHeight="1">
      <c r="A54" s="41">
        <v>44</v>
      </c>
      <c r="B54" s="28">
        <v>40721</v>
      </c>
      <c r="C54" s="29"/>
      <c r="D54" s="43" t="s">
        <v>47</v>
      </c>
      <c r="E54" s="68" t="s">
        <v>45</v>
      </c>
      <c r="F54" s="68" t="s">
        <v>45</v>
      </c>
      <c r="G54" s="99"/>
      <c r="H54" s="100">
        <f t="shared" si="3"/>
        <v>0</v>
      </c>
      <c r="I54" s="70">
        <v>6</v>
      </c>
      <c r="J54" s="70"/>
      <c r="K54" s="34"/>
      <c r="L54" s="35"/>
      <c r="M54" s="35"/>
      <c r="N54" s="39">
        <f t="shared" si="1"/>
        <v>6</v>
      </c>
      <c r="O54" s="112"/>
      <c r="P54" s="40" t="str">
        <f t="shared" si="2"/>
        <v>X</v>
      </c>
      <c r="R54" s="2"/>
    </row>
    <row r="55" spans="1:18" ht="30" customHeight="1">
      <c r="A55" s="41">
        <v>45</v>
      </c>
      <c r="B55" s="28">
        <v>40721</v>
      </c>
      <c r="C55" s="29"/>
      <c r="D55" s="43" t="s">
        <v>53</v>
      </c>
      <c r="E55" s="68" t="s">
        <v>45</v>
      </c>
      <c r="F55" s="68" t="s">
        <v>45</v>
      </c>
      <c r="G55" s="99"/>
      <c r="H55" s="100"/>
      <c r="I55" s="70"/>
      <c r="J55" s="70"/>
      <c r="K55" s="34"/>
      <c r="L55" s="35"/>
      <c r="M55" s="35">
        <v>11</v>
      </c>
      <c r="N55" s="39">
        <f t="shared" si="1"/>
        <v>11</v>
      </c>
      <c r="O55" s="112">
        <v>11</v>
      </c>
      <c r="P55" s="40"/>
      <c r="R55" s="2"/>
    </row>
    <row r="56" spans="1:18" ht="30" customHeight="1">
      <c r="A56" s="41">
        <v>46</v>
      </c>
      <c r="B56" s="28">
        <v>40722</v>
      </c>
      <c r="C56" s="29"/>
      <c r="D56" s="43" t="s">
        <v>54</v>
      </c>
      <c r="E56" s="68" t="s">
        <v>45</v>
      </c>
      <c r="F56" s="68" t="s">
        <v>45</v>
      </c>
      <c r="G56" s="99"/>
      <c r="H56" s="100"/>
      <c r="I56" s="70"/>
      <c r="J56" s="70"/>
      <c r="K56" s="34"/>
      <c r="L56" s="35"/>
      <c r="M56" s="35">
        <v>35</v>
      </c>
      <c r="N56" s="39">
        <f t="shared" si="1"/>
        <v>35</v>
      </c>
      <c r="O56" s="112">
        <v>35</v>
      </c>
      <c r="P56" s="40"/>
      <c r="R56" s="2"/>
    </row>
    <row r="57" spans="1:18" ht="30" customHeight="1">
      <c r="A57" s="41">
        <v>47</v>
      </c>
      <c r="B57" s="28">
        <v>40723</v>
      </c>
      <c r="C57" s="29"/>
      <c r="D57" s="43" t="s">
        <v>47</v>
      </c>
      <c r="E57" s="68" t="s">
        <v>45</v>
      </c>
      <c r="F57" s="68" t="s">
        <v>45</v>
      </c>
      <c r="G57" s="99"/>
      <c r="H57" s="100">
        <f t="shared" si="3"/>
        <v>0</v>
      </c>
      <c r="I57" s="70">
        <v>12</v>
      </c>
      <c r="J57" s="70"/>
      <c r="K57" s="34"/>
      <c r="L57" s="35"/>
      <c r="M57" s="35"/>
      <c r="N57" s="39">
        <f t="shared" si="1"/>
        <v>12</v>
      </c>
      <c r="O57" s="112"/>
      <c r="P57" s="40" t="str">
        <f t="shared" si="2"/>
        <v>X</v>
      </c>
      <c r="R57" s="2"/>
    </row>
    <row r="58" spans="1:18" ht="30" customHeight="1">
      <c r="A58" s="41">
        <v>48</v>
      </c>
      <c r="B58" s="28">
        <v>40723</v>
      </c>
      <c r="C58" s="29"/>
      <c r="D58" s="43" t="s">
        <v>55</v>
      </c>
      <c r="E58" s="68" t="s">
        <v>45</v>
      </c>
      <c r="F58" s="68" t="s">
        <v>45</v>
      </c>
      <c r="G58" s="99"/>
      <c r="H58" s="100"/>
      <c r="I58" s="70"/>
      <c r="J58" s="70"/>
      <c r="K58" s="34"/>
      <c r="L58" s="35">
        <v>32</v>
      </c>
      <c r="M58" s="35"/>
      <c r="N58" s="39">
        <f t="shared" si="1"/>
        <v>32</v>
      </c>
      <c r="O58" s="112">
        <v>32</v>
      </c>
      <c r="P58" s="40" t="str">
        <f t="shared" si="2"/>
        <v>X</v>
      </c>
      <c r="R58" s="2"/>
    </row>
    <row r="59" spans="1:18" ht="30" customHeight="1">
      <c r="A59" s="41">
        <v>49</v>
      </c>
      <c r="B59" s="28">
        <v>40724</v>
      </c>
      <c r="C59" s="29"/>
      <c r="D59" s="43" t="s">
        <v>47</v>
      </c>
      <c r="E59" s="68" t="s">
        <v>45</v>
      </c>
      <c r="F59" s="68" t="s">
        <v>45</v>
      </c>
      <c r="G59" s="99"/>
      <c r="H59" s="100"/>
      <c r="I59" s="70">
        <v>12</v>
      </c>
      <c r="J59" s="70"/>
      <c r="K59" s="34"/>
      <c r="L59" s="35"/>
      <c r="M59" s="35"/>
      <c r="N59" s="39">
        <f t="shared" si="1"/>
        <v>12</v>
      </c>
      <c r="O59" s="42"/>
      <c r="P59" s="40" t="str">
        <f t="shared" si="2"/>
        <v>X</v>
      </c>
      <c r="R59" s="2"/>
    </row>
    <row r="60" spans="1:18" ht="30" customHeight="1">
      <c r="A60" s="41">
        <v>50</v>
      </c>
      <c r="B60" s="28">
        <v>40724</v>
      </c>
      <c r="C60" s="29"/>
      <c r="D60" s="43" t="s">
        <v>54</v>
      </c>
      <c r="E60" s="68" t="s">
        <v>45</v>
      </c>
      <c r="F60" s="68" t="s">
        <v>45</v>
      </c>
      <c r="G60" s="99"/>
      <c r="H60" s="100"/>
      <c r="I60" s="70"/>
      <c r="J60" s="70"/>
      <c r="K60" s="34"/>
      <c r="L60" s="35"/>
      <c r="M60" s="35">
        <v>34</v>
      </c>
      <c r="N60" s="39">
        <f t="shared" si="1"/>
        <v>34</v>
      </c>
      <c r="O60" s="42">
        <v>34</v>
      </c>
      <c r="P60" s="40" t="str">
        <f t="shared" si="2"/>
        <v>X</v>
      </c>
      <c r="R60" s="2"/>
    </row>
    <row r="61" spans="1:18" ht="30" customHeight="1">
      <c r="A61" s="105"/>
      <c r="B61" s="106"/>
      <c r="C61" s="107"/>
      <c r="D61" s="107"/>
      <c r="E61" s="107"/>
      <c r="F61" s="107"/>
      <c r="G61" s="108"/>
      <c r="H61" s="109"/>
      <c r="I61" s="109"/>
      <c r="J61" s="109"/>
      <c r="K61" s="110"/>
      <c r="L61" s="110"/>
      <c r="M61" s="110"/>
      <c r="N61" s="110"/>
      <c r="O61" s="110"/>
      <c r="P61" s="111"/>
      <c r="R61" s="2"/>
    </row>
    <row r="62" spans="1:18">
      <c r="A62" s="81"/>
      <c r="B62" s="82"/>
      <c r="C62" s="83"/>
      <c r="D62" s="84"/>
      <c r="E62" s="84"/>
      <c r="F62" s="85"/>
      <c r="G62" s="86"/>
      <c r="H62" s="87"/>
      <c r="I62" s="88"/>
      <c r="J62" s="88"/>
      <c r="K62" s="88"/>
      <c r="L62" s="88"/>
      <c r="M62" s="88"/>
      <c r="N62" s="89"/>
      <c r="O62" s="90"/>
      <c r="P62" s="91"/>
      <c r="Q62" s="91"/>
    </row>
    <row r="63" spans="1:18">
      <c r="A63" s="59"/>
      <c r="B63" s="75" t="s">
        <v>41</v>
      </c>
      <c r="C63" s="75"/>
      <c r="D63" s="75"/>
      <c r="E63" s="60"/>
      <c r="F63" s="60"/>
      <c r="G63" s="75" t="s">
        <v>43</v>
      </c>
      <c r="H63" s="75"/>
      <c r="I63" s="75"/>
      <c r="J63" s="60"/>
      <c r="K63" s="60"/>
      <c r="L63" s="75" t="s">
        <v>42</v>
      </c>
      <c r="M63" s="75"/>
      <c r="N63" s="75"/>
      <c r="O63" s="60"/>
      <c r="P63" s="91"/>
      <c r="Q63" s="91"/>
    </row>
    <row r="64" spans="1:18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91"/>
      <c r="Q64" s="91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62">
      <formula1>0</formula1>
      <formula2>0</formula2>
    </dataValidation>
    <dataValidation type="decimal" operator="greaterThanOrEqual" allowBlank="1" showErrorMessage="1" errorTitle="Valore" error="Inserire un numero maggiore o uguale a 0 (zero)!" sqref="H62:M62 L11:M61 K40:K61 H11:K18 H19:J61">
      <formula1>0</formula1>
      <formula2>0</formula2>
    </dataValidation>
    <dataValidation type="textLength" operator="greaterThan" allowBlank="1" showErrorMessage="1" sqref="D62:E62 F45:F61">
      <formula1>1</formula1>
      <formula2>0</formula2>
    </dataValidation>
    <dataValidation type="textLength" operator="greaterThan" sqref="F62 G45:G61">
      <formula1>1</formula1>
      <formula2>0</formula2>
    </dataValidation>
    <dataValidation type="date" operator="greaterThanOrEqual" showErrorMessage="1" errorTitle="Data" error="Inserire una data superiore al 1/11/2000" sqref="B62 C19:C20 B11:B20">
      <formula1>36831</formula1>
      <formula2>0</formula2>
    </dataValidation>
    <dataValidation type="textLength" operator="greaterThan" allowBlank="1" sqref="C62 D19:D2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SheetLayoutView="50" workbookViewId="0">
      <pane ySplit="5" topLeftCell="A6" activePane="bottomLeft" state="frozen"/>
      <selection pane="bottomLeft" activeCell="I16" sqref="I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0" t="s">
        <v>49</v>
      </c>
      <c r="G1" s="49" t="s">
        <v>50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0</v>
      </c>
      <c r="Q1" s="3" t="s">
        <v>28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1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8">
        <v>1</v>
      </c>
      <c r="E5" s="14"/>
      <c r="F5" s="10" t="s">
        <v>7</v>
      </c>
      <c r="G5" s="76">
        <v>1.1100000000000001</v>
      </c>
      <c r="N5" s="113" t="s">
        <v>8</v>
      </c>
      <c r="O5" s="113"/>
      <c r="P5" s="57">
        <f>P1-P2-P3-P4</f>
        <v>0</v>
      </c>
      <c r="Q5" s="13"/>
    </row>
    <row r="6" spans="1:18" s="8" customFormat="1" ht="43.5" customHeight="1" thickTop="1" thickBot="1">
      <c r="A6" s="4"/>
      <c r="B6" s="55" t="s">
        <v>48</v>
      </c>
      <c r="C6" s="55"/>
      <c r="D6" s="14"/>
      <c r="E6" s="14"/>
      <c r="F6" s="10" t="s">
        <v>10</v>
      </c>
      <c r="G6" s="95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6">
        <f t="shared" ref="G7" si="0">SUM(G11:G27)</f>
        <v>0</v>
      </c>
      <c r="H7" s="94">
        <f t="shared" ref="H7:O7" si="1">SUM(H11:H40)</f>
        <v>0</v>
      </c>
      <c r="I7" s="78">
        <f t="shared" si="1"/>
        <v>0</v>
      </c>
      <c r="J7" s="78">
        <f t="shared" si="1"/>
        <v>0</v>
      </c>
      <c r="K7" s="78">
        <f t="shared" si="1"/>
        <v>0</v>
      </c>
      <c r="L7" s="78">
        <f t="shared" si="1"/>
        <v>0</v>
      </c>
      <c r="M7" s="79">
        <f t="shared" si="1"/>
        <v>0</v>
      </c>
      <c r="N7" s="77">
        <f t="shared" si="1"/>
        <v>0</v>
      </c>
      <c r="O7" s="80">
        <f t="shared" si="1"/>
        <v>0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3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55.5" customHeight="1" thickTop="1">
      <c r="A11" s="27">
        <v>1</v>
      </c>
      <c r="B11" s="46"/>
      <c r="C11" s="29"/>
      <c r="D11" s="101"/>
      <c r="E11" s="30"/>
      <c r="F11" s="31"/>
      <c r="G11" s="92"/>
      <c r="H11" s="33">
        <f>IF($D$3="si",($G$5/$G$6*G11),IF($D$3="no",G11*$G$4,0))</f>
        <v>0</v>
      </c>
      <c r="I11" s="34"/>
      <c r="J11" s="35"/>
      <c r="K11" s="67"/>
      <c r="L11" s="67"/>
      <c r="M11" s="38"/>
      <c r="N11" s="39">
        <f>SUM(H11:M11)</f>
        <v>0</v>
      </c>
      <c r="O11" s="103"/>
      <c r="P11" s="40" t="str">
        <f>IF(F11="Milano","X","")</f>
        <v/>
      </c>
      <c r="Q11" s="2"/>
      <c r="R11" s="104"/>
    </row>
    <row r="12" spans="1:18" ht="30" customHeight="1">
      <c r="A12" s="41">
        <v>2</v>
      </c>
      <c r="B12" s="46"/>
      <c r="C12" s="43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7"/>
      <c r="L12" s="37"/>
      <c r="M12" s="38"/>
      <c r="N12" s="39">
        <f>SUM(H12:M12)</f>
        <v>0</v>
      </c>
      <c r="O12" s="42"/>
      <c r="P12" s="40" t="str">
        <f t="shared" ref="P12:P27" si="2">IF(F12="Milano","X","")</f>
        <v/>
      </c>
      <c r="Q12" s="2"/>
      <c r="R12" s="71"/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33">
        <f t="shared" ref="H13:H27" si="3">IF($D$3="si",($G$5/$G$6*G13),IF($D$3="no",G13*$G$4,0))</f>
        <v>0</v>
      </c>
      <c r="I13" s="34"/>
      <c r="J13" s="35"/>
      <c r="K13" s="67"/>
      <c r="L13" s="37"/>
      <c r="M13" s="38"/>
      <c r="N13" s="39">
        <f t="shared" ref="N13:N26" si="4">SUM(H13:M13)</f>
        <v>0</v>
      </c>
      <c r="O13" s="42"/>
      <c r="P13" s="40" t="str">
        <f t="shared" si="2"/>
        <v/>
      </c>
      <c r="Q13" s="2"/>
      <c r="R13" s="72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>
        <f t="shared" si="3"/>
        <v>0</v>
      </c>
      <c r="I14" s="34"/>
      <c r="J14" s="35"/>
      <c r="K14" s="67"/>
      <c r="L14" s="37"/>
      <c r="M14" s="38"/>
      <c r="N14" s="39">
        <f t="shared" si="4"/>
        <v>0</v>
      </c>
      <c r="O14" s="42"/>
      <c r="P14" s="40" t="str">
        <f t="shared" si="2"/>
        <v/>
      </c>
      <c r="Q14" s="2"/>
      <c r="R14" s="73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>
        <f t="shared" si="3"/>
        <v>0</v>
      </c>
      <c r="I15" s="34"/>
      <c r="J15" s="35"/>
      <c r="K15" s="67"/>
      <c r="L15" s="37"/>
      <c r="M15" s="38"/>
      <c r="N15" s="39">
        <f t="shared" si="4"/>
        <v>0</v>
      </c>
      <c r="O15" s="42"/>
      <c r="P15" s="40" t="str">
        <f t="shared" si="2"/>
        <v/>
      </c>
      <c r="Q15" s="2"/>
      <c r="R15" s="74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67"/>
      <c r="L16" s="37"/>
      <c r="M16" s="38"/>
      <c r="N16" s="39">
        <f t="shared" si="4"/>
        <v>0</v>
      </c>
      <c r="O16" s="42"/>
      <c r="P16" s="40" t="str">
        <f t="shared" si="2"/>
        <v/>
      </c>
      <c r="Q16" s="2"/>
      <c r="R16" s="73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67"/>
      <c r="L17" s="37"/>
      <c r="M17" s="38"/>
      <c r="N17" s="39">
        <f t="shared" si="4"/>
        <v>0</v>
      </c>
      <c r="O17" s="42"/>
      <c r="P17" s="40" t="str">
        <f t="shared" si="2"/>
        <v/>
      </c>
      <c r="Q17" s="2"/>
      <c r="R17" s="73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7"/>
      <c r="L18" s="37"/>
      <c r="M18" s="38"/>
      <c r="N18" s="39">
        <f t="shared" si="4"/>
        <v>0</v>
      </c>
      <c r="O18" s="42"/>
      <c r="P18" s="40" t="str">
        <f t="shared" si="2"/>
        <v/>
      </c>
      <c r="Q18" s="2"/>
      <c r="R18" s="73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>
        <f t="shared" si="3"/>
        <v>0</v>
      </c>
      <c r="I19" s="34"/>
      <c r="J19" s="35"/>
      <c r="K19" s="67"/>
      <c r="L19" s="37"/>
      <c r="M19" s="38"/>
      <c r="N19" s="39">
        <f t="shared" si="4"/>
        <v>0</v>
      </c>
      <c r="O19" s="42"/>
      <c r="P19" s="40" t="str">
        <f t="shared" si="2"/>
        <v/>
      </c>
      <c r="Q19" s="2"/>
      <c r="R19" s="73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>
        <f t="shared" si="3"/>
        <v>0</v>
      </c>
      <c r="I20" s="34"/>
      <c r="J20" s="35"/>
      <c r="K20" s="67"/>
      <c r="L20" s="37"/>
      <c r="M20" s="38"/>
      <c r="N20" s="39">
        <f t="shared" si="4"/>
        <v>0</v>
      </c>
      <c r="O20" s="42"/>
      <c r="P20" s="40" t="str">
        <f t="shared" si="2"/>
        <v/>
      </c>
      <c r="Q20" s="2"/>
      <c r="R20" s="73"/>
    </row>
    <row r="21" spans="1:18" ht="30" customHeight="1">
      <c r="A21" s="41">
        <v>11</v>
      </c>
      <c r="B21" s="28"/>
      <c r="C21" s="43"/>
      <c r="D21" s="30"/>
      <c r="E21" s="30"/>
      <c r="F21" s="43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2"/>
      <c r="P21" s="40" t="str">
        <f t="shared" si="2"/>
        <v/>
      </c>
      <c r="Q21" s="2"/>
      <c r="R21" s="73"/>
    </row>
    <row r="22" spans="1:18" ht="30" customHeight="1">
      <c r="A22" s="41">
        <v>12</v>
      </c>
      <c r="B22" s="28"/>
      <c r="C22" s="43"/>
      <c r="D22" s="30"/>
      <c r="E22" s="30"/>
      <c r="F22" s="43"/>
      <c r="G22" s="32"/>
      <c r="H22" s="33">
        <f t="shared" si="3"/>
        <v>0</v>
      </c>
      <c r="I22" s="35"/>
      <c r="J22" s="35"/>
      <c r="K22" s="67"/>
      <c r="L22" s="37"/>
      <c r="M22" s="38"/>
      <c r="N22" s="39">
        <f t="shared" si="4"/>
        <v>0</v>
      </c>
      <c r="O22" s="42"/>
      <c r="P22" s="40" t="str">
        <f t="shared" si="2"/>
        <v/>
      </c>
      <c r="Q22" s="2"/>
      <c r="R22" s="73"/>
    </row>
    <row r="23" spans="1:18" ht="30" customHeight="1">
      <c r="A23" s="41">
        <v>13</v>
      </c>
      <c r="B23" s="46"/>
      <c r="C23" s="43"/>
      <c r="D23" s="48"/>
      <c r="E23" s="44"/>
      <c r="F23" s="45"/>
      <c r="G23" s="32"/>
      <c r="H23" s="33">
        <f t="shared" si="3"/>
        <v>0</v>
      </c>
      <c r="I23" s="47"/>
      <c r="J23" s="36"/>
      <c r="K23" s="37"/>
      <c r="L23" s="37"/>
      <c r="M23" s="38"/>
      <c r="N23" s="39">
        <f t="shared" si="4"/>
        <v>0</v>
      </c>
      <c r="O23" s="42"/>
      <c r="P23" s="40" t="str">
        <f t="shared" si="2"/>
        <v/>
      </c>
      <c r="Q23" s="2"/>
      <c r="R23" s="73"/>
    </row>
    <row r="24" spans="1:18" ht="30" customHeight="1">
      <c r="A24" s="41">
        <v>14</v>
      </c>
      <c r="B24" s="46"/>
      <c r="C24" s="43"/>
      <c r="D24" s="48"/>
      <c r="E24" s="44"/>
      <c r="F24" s="45"/>
      <c r="G24" s="32"/>
      <c r="H24" s="33">
        <f t="shared" si="3"/>
        <v>0</v>
      </c>
      <c r="I24" s="47"/>
      <c r="J24" s="36"/>
      <c r="K24" s="37"/>
      <c r="L24" s="37"/>
      <c r="M24" s="38"/>
      <c r="N24" s="39">
        <f t="shared" si="4"/>
        <v>0</v>
      </c>
      <c r="O24" s="42"/>
      <c r="P24" s="40" t="str">
        <f t="shared" si="2"/>
        <v/>
      </c>
      <c r="Q24" s="2"/>
      <c r="R24" s="73"/>
    </row>
    <row r="25" spans="1:18" ht="30" customHeight="1">
      <c r="A25" s="41">
        <v>15</v>
      </c>
      <c r="B25" s="46"/>
      <c r="C25" s="43"/>
      <c r="D25" s="48"/>
      <c r="E25" s="44"/>
      <c r="F25" s="45"/>
      <c r="G25" s="32"/>
      <c r="H25" s="33">
        <f t="shared" si="3"/>
        <v>0</v>
      </c>
      <c r="I25" s="47"/>
      <c r="J25" s="36"/>
      <c r="K25" s="37"/>
      <c r="L25" s="37"/>
      <c r="M25" s="38"/>
      <c r="N25" s="39">
        <f t="shared" si="4"/>
        <v>0</v>
      </c>
      <c r="O25" s="42"/>
      <c r="P25" s="40" t="str">
        <f t="shared" si="2"/>
        <v/>
      </c>
      <c r="Q25" s="2"/>
      <c r="R25" s="73"/>
    </row>
    <row r="26" spans="1:18" ht="30" customHeight="1">
      <c r="A26" s="41">
        <v>16</v>
      </c>
      <c r="B26" s="46"/>
      <c r="C26" s="43"/>
      <c r="D26" s="48"/>
      <c r="E26" s="44"/>
      <c r="F26" s="45"/>
      <c r="G26" s="32"/>
      <c r="H26" s="33">
        <f t="shared" si="3"/>
        <v>0</v>
      </c>
      <c r="I26" s="47"/>
      <c r="J26" s="36"/>
      <c r="K26" s="37"/>
      <c r="L26" s="37"/>
      <c r="M26" s="38"/>
      <c r="N26" s="39">
        <f t="shared" si="4"/>
        <v>0</v>
      </c>
      <c r="O26" s="42"/>
      <c r="P26" s="40" t="str">
        <f t="shared" si="2"/>
        <v/>
      </c>
      <c r="Q26" s="2"/>
      <c r="R26" s="73"/>
    </row>
    <row r="27" spans="1:18" ht="30" customHeight="1">
      <c r="A27" s="41">
        <v>17</v>
      </c>
      <c r="B27" s="46"/>
      <c r="C27" s="43"/>
      <c r="D27" s="48"/>
      <c r="E27" s="44"/>
      <c r="F27" s="45"/>
      <c r="G27" s="32"/>
      <c r="H27" s="33">
        <f t="shared" si="3"/>
        <v>0</v>
      </c>
      <c r="I27" s="47"/>
      <c r="J27" s="36"/>
      <c r="K27" s="37"/>
      <c r="L27" s="37"/>
      <c r="M27" s="38"/>
      <c r="N27" s="39">
        <f>SUM(H27:M27)</f>
        <v>0</v>
      </c>
      <c r="O27" s="42"/>
      <c r="P27" s="40" t="str">
        <f t="shared" si="2"/>
        <v/>
      </c>
      <c r="Q27" s="2"/>
      <c r="R27" s="73"/>
    </row>
    <row r="28" spans="1:18" ht="30" customHeight="1">
      <c r="A28" s="41">
        <v>18</v>
      </c>
      <c r="B28" s="46"/>
      <c r="C28" s="43"/>
      <c r="D28" s="48"/>
      <c r="E28" s="44"/>
      <c r="F28" s="45"/>
      <c r="G28" s="32"/>
      <c r="H28" s="33">
        <f t="shared" ref="H28" si="5">IF($D$3="si",($G$5/$G$6*G28),IF($D$3="no",G28*$G$4,0))</f>
        <v>0</v>
      </c>
      <c r="I28" s="47"/>
      <c r="J28" s="36"/>
      <c r="K28" s="37"/>
      <c r="L28" s="37"/>
      <c r="M28" s="38"/>
      <c r="N28" s="39">
        <f t="shared" ref="N28" si="6">SUM(H28:M28)</f>
        <v>0</v>
      </c>
      <c r="O28" s="42"/>
      <c r="P28" s="40" t="str">
        <f t="shared" ref="P28" si="7">IF(F28="Milano","X","")</f>
        <v/>
      </c>
      <c r="Q28" s="2"/>
      <c r="R28" s="73"/>
    </row>
    <row r="29" spans="1:18" ht="30" customHeight="1">
      <c r="A29" s="41">
        <v>19</v>
      </c>
      <c r="B29" s="46"/>
      <c r="C29" s="43"/>
      <c r="D29" s="48"/>
      <c r="E29" s="44"/>
      <c r="F29" s="45"/>
      <c r="G29" s="32"/>
      <c r="H29" s="33">
        <f t="shared" ref="H29:H31" si="8">IF($D$3="si",($G$5/$G$6*G29),IF($D$3="no",G29*$G$4,0))</f>
        <v>0</v>
      </c>
      <c r="I29" s="47"/>
      <c r="J29" s="36"/>
      <c r="K29" s="37"/>
      <c r="L29" s="37"/>
      <c r="M29" s="38"/>
      <c r="N29" s="39">
        <f t="shared" ref="N29:N31" si="9">SUM(H29:M29)</f>
        <v>0</v>
      </c>
      <c r="O29" s="42"/>
      <c r="P29" s="40" t="str">
        <f t="shared" ref="P29:P31" si="10">IF(F29="Milano","X","")</f>
        <v/>
      </c>
      <c r="Q29" s="2"/>
      <c r="R29" s="73"/>
    </row>
    <row r="30" spans="1:18" ht="30" customHeight="1">
      <c r="A30" s="41">
        <v>20</v>
      </c>
      <c r="B30" s="46"/>
      <c r="C30" s="43"/>
      <c r="D30" s="48"/>
      <c r="E30" s="44"/>
      <c r="F30" s="45"/>
      <c r="G30" s="32"/>
      <c r="H30" s="33">
        <f t="shared" si="8"/>
        <v>0</v>
      </c>
      <c r="I30" s="47"/>
      <c r="J30" s="36"/>
      <c r="K30" s="37"/>
      <c r="L30" s="37"/>
      <c r="M30" s="38"/>
      <c r="N30" s="39">
        <f t="shared" si="9"/>
        <v>0</v>
      </c>
      <c r="O30" s="42"/>
      <c r="P30" s="40" t="str">
        <f t="shared" si="10"/>
        <v/>
      </c>
      <c r="Q30" s="2"/>
      <c r="R30" s="73"/>
    </row>
    <row r="31" spans="1:18" ht="30" customHeight="1">
      <c r="A31" s="41">
        <v>21</v>
      </c>
      <c r="B31" s="46"/>
      <c r="C31" s="43"/>
      <c r="D31" s="48"/>
      <c r="E31" s="44"/>
      <c r="F31" s="45"/>
      <c r="G31" s="32"/>
      <c r="H31" s="33">
        <f t="shared" si="8"/>
        <v>0</v>
      </c>
      <c r="I31" s="47"/>
      <c r="J31" s="36"/>
      <c r="K31" s="37"/>
      <c r="L31" s="37"/>
      <c r="M31" s="38"/>
      <c r="N31" s="39">
        <f t="shared" si="9"/>
        <v>0</v>
      </c>
      <c r="O31" s="42"/>
      <c r="P31" s="40" t="str">
        <f t="shared" si="10"/>
        <v/>
      </c>
      <c r="Q31" s="2"/>
      <c r="R31" s="73"/>
    </row>
    <row r="32" spans="1:18" ht="30" customHeight="1">
      <c r="A32" s="41">
        <v>22</v>
      </c>
      <c r="B32" s="46"/>
      <c r="C32" s="43"/>
      <c r="D32" s="48"/>
      <c r="E32" s="44"/>
      <c r="F32" s="45"/>
      <c r="G32" s="32"/>
      <c r="H32" s="33">
        <f t="shared" ref="H32:H39" si="11">IF($D$3="si",($G$5/$G$6*G32),IF($D$3="no",G32*$G$4,0))</f>
        <v>0</v>
      </c>
      <c r="I32" s="47"/>
      <c r="J32" s="36"/>
      <c r="K32" s="37"/>
      <c r="L32" s="37"/>
      <c r="M32" s="38"/>
      <c r="N32" s="39">
        <f t="shared" ref="N32:N38" si="12">SUM(H32:M32)</f>
        <v>0</v>
      </c>
      <c r="O32" s="42"/>
      <c r="P32" s="40" t="str">
        <f t="shared" ref="P32:P39" si="13">IF(F32="Milano","X","")</f>
        <v/>
      </c>
      <c r="Q32" s="2"/>
      <c r="R32" s="73"/>
    </row>
    <row r="33" spans="1:18" ht="30" customHeight="1">
      <c r="A33" s="41">
        <v>23</v>
      </c>
      <c r="B33" s="46"/>
      <c r="C33" s="43"/>
      <c r="D33" s="48"/>
      <c r="E33" s="44"/>
      <c r="F33" s="45"/>
      <c r="G33" s="32"/>
      <c r="H33" s="33">
        <f t="shared" si="11"/>
        <v>0</v>
      </c>
      <c r="I33" s="47"/>
      <c r="J33" s="36"/>
      <c r="K33" s="37"/>
      <c r="L33" s="37"/>
      <c r="M33" s="38"/>
      <c r="N33" s="39">
        <f t="shared" si="12"/>
        <v>0</v>
      </c>
      <c r="O33" s="42"/>
      <c r="P33" s="40" t="str">
        <f t="shared" si="13"/>
        <v/>
      </c>
      <c r="Q33" s="2"/>
      <c r="R33" s="73"/>
    </row>
    <row r="34" spans="1:18" ht="30" customHeight="1">
      <c r="A34" s="41">
        <v>24</v>
      </c>
      <c r="B34" s="46"/>
      <c r="C34" s="43"/>
      <c r="D34" s="48"/>
      <c r="E34" s="44"/>
      <c r="F34" s="45"/>
      <c r="G34" s="32"/>
      <c r="H34" s="33">
        <f t="shared" si="11"/>
        <v>0</v>
      </c>
      <c r="I34" s="47"/>
      <c r="J34" s="36"/>
      <c r="K34" s="37"/>
      <c r="L34" s="37"/>
      <c r="M34" s="38"/>
      <c r="N34" s="39">
        <f t="shared" si="12"/>
        <v>0</v>
      </c>
      <c r="O34" s="42"/>
      <c r="P34" s="40" t="str">
        <f t="shared" si="13"/>
        <v/>
      </c>
      <c r="Q34" s="2"/>
      <c r="R34" s="73"/>
    </row>
    <row r="35" spans="1:18" ht="30" customHeight="1">
      <c r="A35" s="41">
        <v>25</v>
      </c>
      <c r="B35" s="46"/>
      <c r="C35" s="43"/>
      <c r="D35" s="48"/>
      <c r="E35" s="44"/>
      <c r="F35" s="45"/>
      <c r="G35" s="32"/>
      <c r="H35" s="33">
        <f t="shared" si="11"/>
        <v>0</v>
      </c>
      <c r="I35" s="47"/>
      <c r="J35" s="36"/>
      <c r="K35" s="37"/>
      <c r="L35" s="37"/>
      <c r="M35" s="38"/>
      <c r="N35" s="39">
        <f t="shared" si="12"/>
        <v>0</v>
      </c>
      <c r="O35" s="42"/>
      <c r="P35" s="40" t="str">
        <f t="shared" si="13"/>
        <v/>
      </c>
      <c r="Q35" s="2"/>
      <c r="R35" s="73"/>
    </row>
    <row r="36" spans="1:18" ht="30" customHeight="1">
      <c r="A36" s="41">
        <v>26</v>
      </c>
      <c r="B36" s="46"/>
      <c r="C36" s="43"/>
      <c r="D36" s="48"/>
      <c r="E36" s="44"/>
      <c r="F36" s="45"/>
      <c r="G36" s="32"/>
      <c r="H36" s="33">
        <f t="shared" si="11"/>
        <v>0</v>
      </c>
      <c r="I36" s="47"/>
      <c r="J36" s="36"/>
      <c r="K36" s="37"/>
      <c r="L36" s="37"/>
      <c r="M36" s="38"/>
      <c r="N36" s="39">
        <f t="shared" si="12"/>
        <v>0</v>
      </c>
      <c r="O36" s="42"/>
      <c r="P36" s="40" t="str">
        <f t="shared" si="13"/>
        <v/>
      </c>
      <c r="Q36" s="2"/>
      <c r="R36" s="73"/>
    </row>
    <row r="37" spans="1:18" ht="30" customHeight="1">
      <c r="A37" s="41">
        <v>27</v>
      </c>
      <c r="B37" s="46"/>
      <c r="C37" s="43"/>
      <c r="D37" s="48"/>
      <c r="E37" s="44"/>
      <c r="F37" s="45"/>
      <c r="G37" s="32"/>
      <c r="H37" s="33">
        <f t="shared" si="11"/>
        <v>0</v>
      </c>
      <c r="I37" s="47"/>
      <c r="J37" s="36"/>
      <c r="K37" s="37"/>
      <c r="L37" s="37"/>
      <c r="M37" s="38"/>
      <c r="N37" s="39">
        <f t="shared" si="12"/>
        <v>0</v>
      </c>
      <c r="O37" s="42"/>
      <c r="P37" s="40" t="str">
        <f t="shared" si="13"/>
        <v/>
      </c>
      <c r="Q37" s="2"/>
      <c r="R37" s="73"/>
    </row>
    <row r="38" spans="1:18" ht="30" customHeight="1">
      <c r="A38" s="41">
        <v>28</v>
      </c>
      <c r="B38" s="46"/>
      <c r="C38" s="43"/>
      <c r="D38" s="48"/>
      <c r="E38" s="44"/>
      <c r="F38" s="45"/>
      <c r="G38" s="32"/>
      <c r="H38" s="33">
        <f t="shared" si="11"/>
        <v>0</v>
      </c>
      <c r="I38" s="47"/>
      <c r="J38" s="36"/>
      <c r="K38" s="37"/>
      <c r="L38" s="37"/>
      <c r="M38" s="38"/>
      <c r="N38" s="39">
        <f t="shared" si="12"/>
        <v>0</v>
      </c>
      <c r="O38" s="42"/>
      <c r="P38" s="40" t="str">
        <f t="shared" si="13"/>
        <v/>
      </c>
      <c r="Q38" s="2"/>
      <c r="R38" s="73"/>
    </row>
    <row r="39" spans="1:18" ht="30" customHeight="1">
      <c r="A39" s="41">
        <v>29</v>
      </c>
      <c r="B39" s="46"/>
      <c r="C39" s="43"/>
      <c r="D39" s="48"/>
      <c r="E39" s="44"/>
      <c r="F39" s="45"/>
      <c r="G39" s="32"/>
      <c r="H39" s="33">
        <f t="shared" si="11"/>
        <v>0</v>
      </c>
      <c r="I39" s="47"/>
      <c r="J39" s="36"/>
      <c r="K39" s="37"/>
      <c r="L39" s="37"/>
      <c r="M39" s="38"/>
      <c r="N39" s="39">
        <f>SUM(H39:M39)</f>
        <v>0</v>
      </c>
      <c r="O39" s="42"/>
      <c r="P39" s="40" t="str">
        <f t="shared" si="13"/>
        <v/>
      </c>
      <c r="Q39" s="2"/>
      <c r="R39" s="73"/>
    </row>
    <row r="40" spans="1:18" ht="30" customHeight="1">
      <c r="A40" s="41">
        <v>30</v>
      </c>
      <c r="B40" s="46"/>
      <c r="C40" s="43"/>
      <c r="D40" s="48"/>
      <c r="E40" s="44"/>
      <c r="F40" s="45"/>
      <c r="G40" s="32"/>
      <c r="H40" s="33">
        <f t="shared" ref="H40" si="14">IF($D$3="si",($G$5/$G$6*G40),IF($D$3="no",G40*$G$4,0))</f>
        <v>0</v>
      </c>
      <c r="I40" s="47"/>
      <c r="J40" s="36"/>
      <c r="K40" s="37"/>
      <c r="L40" s="37"/>
      <c r="M40" s="38"/>
      <c r="N40" s="39">
        <f t="shared" ref="N40" si="15">SUM(H40:M40)</f>
        <v>0</v>
      </c>
      <c r="O40" s="42"/>
      <c r="P40" s="40" t="str">
        <f t="shared" ref="P40" si="16">IF(F40="Milano","X","")</f>
        <v/>
      </c>
      <c r="Q40" s="2"/>
      <c r="R40" s="73"/>
    </row>
    <row r="41" spans="1:18" ht="30" customHeight="1">
      <c r="A41" s="81"/>
      <c r="B41" s="82"/>
      <c r="C41" s="83"/>
      <c r="D41" s="84"/>
      <c r="E41" s="84"/>
      <c r="F41" s="85"/>
      <c r="G41" s="86"/>
      <c r="H41" s="87"/>
      <c r="I41" s="88"/>
      <c r="J41" s="88"/>
      <c r="K41" s="88"/>
      <c r="L41" s="88"/>
      <c r="M41" s="88"/>
      <c r="N41" s="89"/>
      <c r="O41" s="90"/>
      <c r="P41" s="91"/>
      <c r="Q41" s="91"/>
      <c r="R41" s="91"/>
    </row>
    <row r="42" spans="1:18">
      <c r="A42" s="59"/>
      <c r="B42" s="75" t="s">
        <v>41</v>
      </c>
      <c r="C42" s="75"/>
      <c r="D42" s="75"/>
      <c r="E42" s="60"/>
      <c r="F42" s="60"/>
      <c r="G42" s="75" t="s">
        <v>43</v>
      </c>
      <c r="H42" s="75"/>
      <c r="I42" s="75"/>
      <c r="J42" s="60"/>
      <c r="K42" s="60"/>
      <c r="L42" s="75" t="s">
        <v>42</v>
      </c>
      <c r="M42" s="75"/>
      <c r="N42" s="75"/>
      <c r="O42" s="60"/>
      <c r="P42" s="91"/>
      <c r="Q42" s="91"/>
      <c r="R42" s="91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1"/>
      <c r="Q43" s="91"/>
      <c r="R43" s="91"/>
    </row>
    <row r="44" spans="1:18">
      <c r="Q44" s="2"/>
    </row>
    <row r="45" spans="1:18">
      <c r="Q45" s="2"/>
    </row>
    <row r="46" spans="1:18">
      <c r="Q46" s="2"/>
    </row>
    <row r="47" spans="1:18">
      <c r="Q47" s="2"/>
    </row>
    <row r="48" spans="1:18">
      <c r="Q48" s="2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 C12">
      <formula1>1</formula1>
      <formula2>0</formula2>
    </dataValidation>
    <dataValidation type="date" operator="greaterThanOrEqual" showErrorMessage="1" errorTitle="Data" error="Inserire una data superiore al 1/11/2000" sqref="B11:B12 B23:B41">
      <formula1>36831</formula1>
      <formula2>0</formula2>
    </dataValidation>
    <dataValidation type="textLength" operator="greaterThan" sqref="F19:F20 F23:F41">
      <formula1>1</formula1>
      <formula2>0</formula2>
    </dataValidation>
    <dataValidation type="textLength" operator="greaterThan" allowBlank="1" showErrorMessage="1" sqref="E19:E21 D23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2011-07-08T14:03:59Z</cp:lastPrinted>
  <dcterms:created xsi:type="dcterms:W3CDTF">2007-03-06T14:42:56Z</dcterms:created>
  <dcterms:modified xsi:type="dcterms:W3CDTF">2011-07-08T14:04:01Z</dcterms:modified>
</cp:coreProperties>
</file>