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Italia'!$A$1:$R$82</definedName>
    <definedName name="_xlnm.Print_Titles" localSheetId="0">'Nota Spese Estero'!$1:$10</definedName>
    <definedName name="_xlnm.Print_Titles" localSheetId="1">'Nota Spese Italia'!$7:$10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<sst xmlns="http://schemas.openxmlformats.org/spreadsheetml/2006/main" count="139" uniqueCount="92">
  <si>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</si>
  <si>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</si>
  <si>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</si>
  <si>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</si>
  <si>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</si>
  <si>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</si>
  <si>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</si>
  <si>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</si>
  <si>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</si>
  <si>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</si>
  <si>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</si>
  <si>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</si>
  <si>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</si>
  <si>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</si>
  <si>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</si>
  <si>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</si>
  <si>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</si>
  <si>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</si>
  <si>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</si>
  <si>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</si>
  <si>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</si>
  <si>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</si>
  <si>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</si>
  <si>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</si>
  <si>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</si>
  <si>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</si>
  <si>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</si>
  <si>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</si>
  <si>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</si>
  <si>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</si>
  <si>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</si>
  <si>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</si>
  <si>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</si>
  <si>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</si>
  <si>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</si>
  <si>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</si>
  <si>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</si>
  <si>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</si>
  <si>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</si>
  <si>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</si>
  <si>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</si>
  <si>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</si>
  <si>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</si>
  <si>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</si>
  <si>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</si>
  <si>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UBI</t>
  </si>
  <si>
    <t>BERGAMO</t>
  </si>
  <si>
    <t>F5</t>
  </si>
  <si>
    <t>SEDE HT</t>
  </si>
  <si>
    <t>MILANO</t>
  </si>
  <si>
    <t>ASYSTEL</t>
  </si>
  <si>
    <t>CAPGEMINI</t>
  </si>
  <si>
    <t>VIA NIZZOLI</t>
  </si>
  <si>
    <t>BARRACUDA</t>
  </si>
  <si>
    <t>VIA PALAZZOLO</t>
  </si>
  <si>
    <t>BPER</t>
  </si>
  <si>
    <t>MODENA</t>
  </si>
  <si>
    <t>CMB</t>
  </si>
  <si>
    <t>CARPI (MO)</t>
  </si>
  <si>
    <t>GSG</t>
  </si>
  <si>
    <t>BUDRIO (BO)</t>
  </si>
  <si>
    <t xml:space="preserve">COBO </t>
  </si>
  <si>
    <t>LENO (BS)</t>
  </si>
  <si>
    <t>LONATI</t>
  </si>
  <si>
    <t>BRESCIA</t>
  </si>
  <si>
    <t>RIUNIONE HT</t>
  </si>
  <si>
    <t>BRUNO MAGLI</t>
  </si>
  <si>
    <t>BOLOGNA</t>
  </si>
  <si>
    <t>VIA LARGA 33</t>
  </si>
  <si>
    <t>INTERTABA</t>
  </si>
  <si>
    <t>ZOLA PREDOSA (BO)</t>
  </si>
  <si>
    <t>MARCHESINI GROUP</t>
  </si>
  <si>
    <t>PIANORO (BO)</t>
  </si>
  <si>
    <t>VIA NAZIONALE 100</t>
  </si>
  <si>
    <t xml:space="preserve">CGIL CESI </t>
  </si>
  <si>
    <t>VIA ROMA 53</t>
  </si>
  <si>
    <t>REGGIO EMILIA</t>
  </si>
  <si>
    <t>TRANSMEC</t>
  </si>
  <si>
    <t>VIA PONTE ALTO 32</t>
  </si>
  <si>
    <t>CAMPOGALLIANO (MO)</t>
  </si>
  <si>
    <t xml:space="preserve">VIA CALVI </t>
  </si>
  <si>
    <t>AVENANCE ITALIA</t>
  </si>
  <si>
    <t xml:space="preserve">VIA </t>
  </si>
  <si>
    <t>MONDIAL ASSISTANCE</t>
  </si>
  <si>
    <t>P.ZZA LODI 3</t>
  </si>
  <si>
    <t>MILANO SERRAVALLE</t>
  </si>
  <si>
    <t>VIA MILANOFIORI</t>
  </si>
  <si>
    <t>ASSAGO (MI)</t>
  </si>
  <si>
    <t>Nominativo IVAN ROATTINO</t>
  </si>
  <si>
    <t>WESTCON</t>
  </si>
  <si>
    <t>PALO ALTO</t>
  </si>
  <si>
    <t>VIA F. LONATI 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</si>
</sst>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4" fontId="2" fillId="0" borderId="71" xfId="0" applyNumberFormat="1" applyFont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81" t="s">
        <v>0</v>
      </c>
      <c r="C1" s="81"/>
      <c r="D1" s="82"/>
      <c r="E1" s="82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83" t="s">
        <v>2</v>
      </c>
      <c r="C2" s="83"/>
      <c r="D2" s="82"/>
      <c r="E2" s="82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3" t="s">
        <v>27</v>
      </c>
      <c r="C3" s="83"/>
      <c r="D3" s="82" t="s">
        <v>29</v>
      </c>
      <c r="E3" s="82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0" t="s">
        <v>8</v>
      </c>
      <c r="N5" s="90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1" t="s">
        <v>31</v>
      </c>
      <c r="B7" s="92"/>
      <c r="C7" s="93"/>
      <c r="D7" s="98" t="s">
        <v>11</v>
      </c>
      <c r="E7" s="99"/>
      <c r="F7" s="100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101"/>
      <c r="B8" s="103" t="s">
        <v>12</v>
      </c>
      <c r="C8" s="103" t="s">
        <v>13</v>
      </c>
      <c r="D8" s="105" t="s">
        <v>25</v>
      </c>
      <c r="E8" s="104" t="s">
        <v>36</v>
      </c>
      <c r="F8" s="106" t="s">
        <v>33</v>
      </c>
      <c r="G8" s="107" t="s">
        <v>15</v>
      </c>
      <c r="H8" s="94" t="s">
        <v>16</v>
      </c>
      <c r="I8" s="94" t="s">
        <v>43</v>
      </c>
      <c r="J8" s="94" t="s">
        <v>44</v>
      </c>
      <c r="K8" s="95" t="s">
        <v>22</v>
      </c>
      <c r="L8" s="96"/>
      <c r="M8" s="97" t="s">
        <v>17</v>
      </c>
      <c r="N8" s="84" t="s">
        <v>18</v>
      </c>
      <c r="O8" s="85" t="s">
        <v>19</v>
      </c>
      <c r="P8" s="2"/>
    </row>
    <row r="9" spans="1:16" ht="36" customHeight="1" thickBot="1" thickTop="1">
      <c r="A9" s="102"/>
      <c r="B9" s="104" t="s">
        <v>12</v>
      </c>
      <c r="C9" s="104"/>
      <c r="D9" s="104"/>
      <c r="E9" s="104"/>
      <c r="F9" s="106"/>
      <c r="G9" s="107"/>
      <c r="H9" s="94" t="s">
        <v>43</v>
      </c>
      <c r="I9" s="94" t="s">
        <v>43</v>
      </c>
      <c r="J9" s="94" t="s">
        <v>43</v>
      </c>
      <c r="K9" s="86" t="s">
        <v>23</v>
      </c>
      <c r="L9" s="88" t="s">
        <v>24</v>
      </c>
      <c r="M9" s="97"/>
      <c r="N9" s="84"/>
      <c r="O9" s="85"/>
      <c r="P9" s="2"/>
    </row>
    <row r="10" spans="1:16" ht="37.5" customHeight="1" thickBot="1" thickTop="1">
      <c r="A10" s="102"/>
      <c r="B10" s="104"/>
      <c r="C10" s="104"/>
      <c r="D10" s="104"/>
      <c r="E10" s="104"/>
      <c r="F10" s="106"/>
      <c r="G10" s="29" t="s">
        <v>20</v>
      </c>
      <c r="H10" s="94"/>
      <c r="I10" s="94"/>
      <c r="J10" s="94"/>
      <c r="K10" s="87"/>
      <c r="L10" s="89"/>
      <c r="M10" s="97"/>
      <c r="N10" s="84"/>
      <c r="O10" s="85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G8:G9"/>
    <mergeCell ref="H8:H10"/>
    <mergeCell ref="D7:F7"/>
    <mergeCell ref="A8:A10"/>
    <mergeCell ref="B8:B10"/>
    <mergeCell ref="C8:C10"/>
    <mergeCell ref="D8:D10"/>
    <mergeCell ref="E8:E10"/>
    <mergeCell ref="F8:F10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2.00390625" style="2" customWidth="1"/>
    <col min="4" max="4" width="33.421875" style="2" customWidth="1"/>
    <col min="5" max="5" width="28.7109375" style="2" customWidth="1"/>
    <col min="6" max="6" width="39.421875" style="2" customWidth="1"/>
    <col min="7" max="7" width="29.140625" style="2" customWidth="1"/>
    <col min="8" max="8" width="26.00390625" style="2" customWidth="1"/>
    <col min="9" max="9" width="24.7109375" style="2" customWidth="1"/>
    <col min="10" max="10" width="18.421875" style="2" customWidth="1"/>
    <col min="11" max="11" width="22.140625" style="2" customWidth="1"/>
    <col min="12" max="12" width="22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81" t="s">
        <v>88</v>
      </c>
      <c r="C1" s="81"/>
      <c r="D1" s="81"/>
      <c r="E1" s="82"/>
      <c r="F1" s="82"/>
      <c r="G1" s="55">
        <v>40695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686.9907290729072</v>
      </c>
      <c r="P1" s="3" t="s">
        <v>29</v>
      </c>
    </row>
    <row r="2" spans="1:16" s="8" customFormat="1" ht="35.25" customHeight="1">
      <c r="A2" s="4"/>
      <c r="B2" s="83" t="s">
        <v>2</v>
      </c>
      <c r="C2" s="83"/>
      <c r="D2" s="83"/>
      <c r="E2" s="82"/>
      <c r="F2" s="82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3" t="s">
        <v>27</v>
      </c>
      <c r="C3" s="83"/>
      <c r="D3" s="83"/>
      <c r="E3" s="82" t="s">
        <v>29</v>
      </c>
      <c r="F3" s="82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1.44</v>
      </c>
      <c r="M5" s="90" t="s">
        <v>8</v>
      </c>
      <c r="N5" s="90"/>
      <c r="O5" s="22">
        <f>O1-O2-O3-O4</f>
        <v>686.9907290729072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09" t="s">
        <v>11</v>
      </c>
      <c r="F7" s="110"/>
      <c r="G7" s="25">
        <f aca="true" t="shared" si="0" ref="G7:N7">SUM(G11:G80)</f>
        <v>2556</v>
      </c>
      <c r="H7" s="25">
        <f>SUM(H11:H80)</f>
        <v>331.29072907290725</v>
      </c>
      <c r="I7" s="73">
        <f t="shared" si="0"/>
        <v>210.09999999999994</v>
      </c>
      <c r="J7" s="74">
        <f t="shared" si="0"/>
        <v>8</v>
      </c>
      <c r="K7" s="74">
        <f t="shared" si="0"/>
        <v>63.5</v>
      </c>
      <c r="L7" s="74">
        <f t="shared" si="0"/>
        <v>74.1</v>
      </c>
      <c r="M7" s="74">
        <f t="shared" si="0"/>
        <v>686.9907290729074</v>
      </c>
      <c r="N7" s="75">
        <f t="shared" si="0"/>
        <v>0</v>
      </c>
      <c r="O7" s="13">
        <f>+M7-SUM(I7:L7)</f>
        <v>331.2907290729074</v>
      </c>
    </row>
    <row r="8" spans="1:17" ht="36" customHeight="1" thickBot="1" thickTop="1">
      <c r="A8" s="101"/>
      <c r="B8" s="72"/>
      <c r="C8" s="103" t="s">
        <v>13</v>
      </c>
      <c r="D8" s="105" t="s">
        <v>25</v>
      </c>
      <c r="E8" s="104" t="s">
        <v>14</v>
      </c>
      <c r="F8" s="106" t="s">
        <v>37</v>
      </c>
      <c r="G8" s="107" t="s">
        <v>15</v>
      </c>
      <c r="H8" s="114" t="s">
        <v>16</v>
      </c>
      <c r="I8" s="108" t="s">
        <v>43</v>
      </c>
      <c r="J8" s="108" t="s">
        <v>42</v>
      </c>
      <c r="K8" s="112" t="s">
        <v>41</v>
      </c>
      <c r="L8" s="113"/>
      <c r="M8" s="119" t="s">
        <v>17</v>
      </c>
      <c r="N8" s="117" t="s">
        <v>18</v>
      </c>
      <c r="O8" s="85" t="s">
        <v>19</v>
      </c>
      <c r="Q8" s="2"/>
    </row>
    <row r="9" spans="1:17" ht="36" customHeight="1" thickBot="1" thickTop="1">
      <c r="A9" s="102"/>
      <c r="B9" s="72" t="s">
        <v>12</v>
      </c>
      <c r="C9" s="104"/>
      <c r="D9" s="104"/>
      <c r="E9" s="104"/>
      <c r="F9" s="106"/>
      <c r="G9" s="107"/>
      <c r="H9" s="115"/>
      <c r="I9" s="94" t="s">
        <v>43</v>
      </c>
      <c r="J9" s="94" t="s">
        <v>42</v>
      </c>
      <c r="K9" s="86" t="s">
        <v>23</v>
      </c>
      <c r="L9" s="118" t="s">
        <v>24</v>
      </c>
      <c r="M9" s="97"/>
      <c r="N9" s="84"/>
      <c r="O9" s="85"/>
      <c r="Q9" s="2"/>
    </row>
    <row r="10" spans="1:17" ht="37.5" customHeight="1" thickBot="1" thickTop="1">
      <c r="A10" s="102"/>
      <c r="B10" s="60"/>
      <c r="C10" s="104"/>
      <c r="D10" s="104"/>
      <c r="E10" s="104"/>
      <c r="F10" s="106"/>
      <c r="G10" s="29" t="s">
        <v>20</v>
      </c>
      <c r="H10" s="116"/>
      <c r="I10" s="94"/>
      <c r="J10" s="94"/>
      <c r="K10" s="111"/>
      <c r="L10" s="89"/>
      <c r="M10" s="97"/>
      <c r="N10" s="84"/>
      <c r="O10" s="85"/>
      <c r="Q10" s="2"/>
    </row>
    <row r="11" spans="1:17" ht="30" customHeight="1" thickTop="1">
      <c r="A11" s="30">
        <v>1</v>
      </c>
      <c r="B11" s="50">
        <v>40695</v>
      </c>
      <c r="C11" s="32"/>
      <c r="D11" s="32" t="s">
        <v>55</v>
      </c>
      <c r="E11" s="77"/>
      <c r="F11" s="77" t="s">
        <v>56</v>
      </c>
      <c r="G11" s="79">
        <v>360</v>
      </c>
      <c r="H11" s="36">
        <f>IF($E$3="si",($H$5/$H$6*G11),IF($E$3="no",G11*$H$4,0))</f>
        <v>46.660666066606666</v>
      </c>
      <c r="I11" s="36">
        <v>25.2</v>
      </c>
      <c r="J11" s="37"/>
      <c r="K11" s="38"/>
      <c r="L11" s="40">
        <v>10.3</v>
      </c>
      <c r="M11" s="42">
        <f aca="true" t="shared" si="1" ref="M11:M17">SUM(H11:L11)</f>
        <v>82.16066606660667</v>
      </c>
      <c r="N11" s="43"/>
      <c r="O11" s="44">
        <f>IF($F11="Milano","X","")</f>
      </c>
      <c r="Q11" s="2"/>
    </row>
    <row r="12" spans="1:17" ht="30" customHeight="1">
      <c r="A12" s="45">
        <v>2</v>
      </c>
      <c r="B12" s="50">
        <v>40700</v>
      </c>
      <c r="C12" s="32"/>
      <c r="D12" s="47" t="s">
        <v>50</v>
      </c>
      <c r="E12" s="77"/>
      <c r="F12" s="77" t="s">
        <v>48</v>
      </c>
      <c r="G12" s="79"/>
      <c r="H12" s="36">
        <f aca="true" t="shared" si="2" ref="H12:H80">IF($E$3="si",($H$5/$H$6*G12),IF($E$3="no",G12*$H$4,0))</f>
        <v>0</v>
      </c>
      <c r="I12" s="36">
        <v>5.2</v>
      </c>
      <c r="J12" s="37"/>
      <c r="K12" s="38"/>
      <c r="L12" s="40"/>
      <c r="M12" s="42">
        <f t="shared" si="1"/>
        <v>5.2</v>
      </c>
      <c r="N12" s="46"/>
      <c r="O12" s="44">
        <f aca="true" t="shared" si="3" ref="O12:O80">IF($F12="Milano","X","")</f>
      </c>
      <c r="Q12" s="2"/>
    </row>
    <row r="13" spans="1:17" ht="30" customHeight="1">
      <c r="A13" s="45">
        <v>3</v>
      </c>
      <c r="B13" s="31">
        <v>40701</v>
      </c>
      <c r="C13" s="32"/>
      <c r="D13" s="32" t="s">
        <v>57</v>
      </c>
      <c r="E13" s="77"/>
      <c r="F13" s="77" t="s">
        <v>58</v>
      </c>
      <c r="G13" s="79"/>
      <c r="H13" s="36">
        <f t="shared" si="2"/>
        <v>0</v>
      </c>
      <c r="I13" s="36"/>
      <c r="J13" s="37"/>
      <c r="K13" s="38"/>
      <c r="L13" s="40"/>
      <c r="M13" s="42">
        <f t="shared" si="1"/>
        <v>0</v>
      </c>
      <c r="N13" s="46"/>
      <c r="O13" s="44"/>
      <c r="Q13" s="2"/>
    </row>
    <row r="14" spans="1:17" ht="30" customHeight="1">
      <c r="A14" s="45">
        <v>4</v>
      </c>
      <c r="B14" s="31">
        <v>40701</v>
      </c>
      <c r="C14" s="32"/>
      <c r="D14" s="32" t="s">
        <v>59</v>
      </c>
      <c r="E14" s="77"/>
      <c r="F14" s="77" t="s">
        <v>60</v>
      </c>
      <c r="G14" s="79">
        <v>508</v>
      </c>
      <c r="H14" s="36">
        <f t="shared" si="2"/>
        <v>65.84338433843385</v>
      </c>
      <c r="I14" s="36">
        <v>26</v>
      </c>
      <c r="J14" s="37"/>
      <c r="K14" s="38">
        <v>14</v>
      </c>
      <c r="L14" s="40"/>
      <c r="M14" s="42">
        <f t="shared" si="1"/>
        <v>105.84338433843385</v>
      </c>
      <c r="N14" s="46"/>
      <c r="O14" s="44">
        <f t="shared" si="3"/>
      </c>
      <c r="Q14" s="2"/>
    </row>
    <row r="15" spans="1:17" ht="30" customHeight="1">
      <c r="A15" s="45">
        <v>5</v>
      </c>
      <c r="B15" s="31">
        <v>40702</v>
      </c>
      <c r="C15" s="32"/>
      <c r="D15" s="32" t="s">
        <v>47</v>
      </c>
      <c r="E15" s="77"/>
      <c r="F15" s="77" t="s">
        <v>48</v>
      </c>
      <c r="G15" s="79"/>
      <c r="H15" s="36">
        <f t="shared" si="2"/>
        <v>0</v>
      </c>
      <c r="I15" s="36">
        <v>7.5</v>
      </c>
      <c r="J15" s="37">
        <v>2</v>
      </c>
      <c r="K15" s="38"/>
      <c r="L15" s="40"/>
      <c r="M15" s="42">
        <f t="shared" si="1"/>
        <v>9.5</v>
      </c>
      <c r="N15" s="46"/>
      <c r="O15" s="44">
        <f t="shared" si="3"/>
      </c>
      <c r="Q15" s="2"/>
    </row>
    <row r="16" spans="1:17" ht="30" customHeight="1">
      <c r="A16" s="45">
        <v>6</v>
      </c>
      <c r="B16" s="31">
        <v>40703</v>
      </c>
      <c r="C16" s="32"/>
      <c r="D16" s="32" t="s">
        <v>61</v>
      </c>
      <c r="E16" s="77"/>
      <c r="F16" s="77" t="s">
        <v>62</v>
      </c>
      <c r="G16" s="79"/>
      <c r="H16" s="36">
        <f t="shared" si="2"/>
        <v>0</v>
      </c>
      <c r="I16" s="36"/>
      <c r="J16" s="37"/>
      <c r="K16" s="38"/>
      <c r="L16" s="40"/>
      <c r="M16" s="42">
        <f t="shared" si="1"/>
        <v>0</v>
      </c>
      <c r="N16" s="46"/>
      <c r="O16" s="44">
        <f t="shared" si="3"/>
      </c>
      <c r="Q16" s="2"/>
    </row>
    <row r="17" spans="1:17" ht="30" customHeight="1">
      <c r="A17" s="45">
        <v>7</v>
      </c>
      <c r="B17" s="31">
        <v>40703</v>
      </c>
      <c r="C17" s="32"/>
      <c r="D17" s="32" t="s">
        <v>63</v>
      </c>
      <c r="E17" s="77" t="s">
        <v>91</v>
      </c>
      <c r="F17" s="77" t="s">
        <v>64</v>
      </c>
      <c r="G17" s="79">
        <v>244</v>
      </c>
      <c r="H17" s="36">
        <f t="shared" si="2"/>
        <v>31.625562556255627</v>
      </c>
      <c r="I17" s="36">
        <v>12.1</v>
      </c>
      <c r="J17" s="37"/>
      <c r="K17" s="38"/>
      <c r="L17" s="40">
        <v>19</v>
      </c>
      <c r="M17" s="42">
        <f t="shared" si="1"/>
        <v>62.725562556255625</v>
      </c>
      <c r="N17" s="46"/>
      <c r="O17" s="44">
        <f t="shared" si="3"/>
      </c>
      <c r="Q17" s="2"/>
    </row>
    <row r="18" spans="1:17" ht="30" customHeight="1">
      <c r="A18" s="45">
        <v>9</v>
      </c>
      <c r="B18" s="31">
        <v>40704</v>
      </c>
      <c r="C18" s="32"/>
      <c r="D18" s="47" t="s">
        <v>45</v>
      </c>
      <c r="E18" s="77" t="s">
        <v>54</v>
      </c>
      <c r="F18" s="77" t="s">
        <v>46</v>
      </c>
      <c r="G18" s="80">
        <v>100</v>
      </c>
      <c r="H18" s="36">
        <f t="shared" si="2"/>
        <v>12.961296129612961</v>
      </c>
      <c r="I18" s="36">
        <v>3.3</v>
      </c>
      <c r="J18" s="37"/>
      <c r="K18" s="38"/>
      <c r="L18" s="38">
        <v>7.3</v>
      </c>
      <c r="M18" s="42">
        <f aca="true" t="shared" si="4" ref="M18:M80">SUM(H18:L18)</f>
        <v>23.561296129612963</v>
      </c>
      <c r="N18" s="46"/>
      <c r="O18" s="44">
        <f t="shared" si="3"/>
      </c>
      <c r="Q18" s="2"/>
    </row>
    <row r="19" spans="1:17" ht="30" customHeight="1">
      <c r="A19" s="45">
        <v>10</v>
      </c>
      <c r="B19" s="31">
        <v>40707</v>
      </c>
      <c r="C19" s="32"/>
      <c r="D19" s="47" t="s">
        <v>65</v>
      </c>
      <c r="E19" s="77"/>
      <c r="F19" s="77" t="s">
        <v>48</v>
      </c>
      <c r="G19" s="80"/>
      <c r="H19" s="36">
        <f t="shared" si="2"/>
        <v>0</v>
      </c>
      <c r="I19" s="36">
        <v>9.1</v>
      </c>
      <c r="J19" s="37">
        <v>1</v>
      </c>
      <c r="K19" s="38"/>
      <c r="L19" s="38"/>
      <c r="M19" s="42">
        <f t="shared" si="4"/>
        <v>10.1</v>
      </c>
      <c r="N19" s="46"/>
      <c r="O19" s="44">
        <f t="shared" si="3"/>
      </c>
      <c r="Q19" s="2"/>
    </row>
    <row r="20" spans="1:17" ht="30" customHeight="1">
      <c r="A20" s="45">
        <v>11</v>
      </c>
      <c r="B20" s="31">
        <v>40708</v>
      </c>
      <c r="C20" s="32"/>
      <c r="D20" s="47" t="s">
        <v>66</v>
      </c>
      <c r="E20" s="77" t="s">
        <v>68</v>
      </c>
      <c r="F20" s="77" t="s">
        <v>67</v>
      </c>
      <c r="G20" s="80"/>
      <c r="H20" s="36">
        <f t="shared" si="2"/>
        <v>0</v>
      </c>
      <c r="I20" s="36"/>
      <c r="J20" s="37"/>
      <c r="K20" s="38"/>
      <c r="L20" s="38"/>
      <c r="M20" s="42">
        <f t="shared" si="4"/>
        <v>0</v>
      </c>
      <c r="N20" s="46"/>
      <c r="O20" s="44">
        <f t="shared" si="3"/>
      </c>
      <c r="Q20" s="2"/>
    </row>
    <row r="21" spans="1:17" ht="30" customHeight="1">
      <c r="A21" s="45">
        <v>12</v>
      </c>
      <c r="B21" s="31">
        <v>40708</v>
      </c>
      <c r="C21" s="32"/>
      <c r="D21" s="47" t="s">
        <v>69</v>
      </c>
      <c r="E21" s="77"/>
      <c r="F21" s="77" t="s">
        <v>70</v>
      </c>
      <c r="G21" s="80"/>
      <c r="H21" s="36">
        <f t="shared" si="2"/>
        <v>0</v>
      </c>
      <c r="I21" s="36"/>
      <c r="J21" s="37"/>
      <c r="K21" s="38"/>
      <c r="L21" s="38"/>
      <c r="M21" s="42">
        <f t="shared" si="4"/>
        <v>0</v>
      </c>
      <c r="N21" s="46"/>
      <c r="O21" s="44">
        <f t="shared" si="3"/>
      </c>
      <c r="Q21" s="2"/>
    </row>
    <row r="22" spans="1:17" ht="30" customHeight="1">
      <c r="A22" s="45">
        <v>13</v>
      </c>
      <c r="B22" s="31">
        <v>40708</v>
      </c>
      <c r="C22" s="32"/>
      <c r="D22" s="47" t="s">
        <v>71</v>
      </c>
      <c r="E22" s="77" t="s">
        <v>73</v>
      </c>
      <c r="F22" s="77" t="s">
        <v>72</v>
      </c>
      <c r="G22" s="80">
        <v>514</v>
      </c>
      <c r="H22" s="36">
        <f t="shared" si="2"/>
        <v>66.62106210621063</v>
      </c>
      <c r="I22" s="36">
        <v>30.5</v>
      </c>
      <c r="J22" s="37"/>
      <c r="K22" s="38"/>
      <c r="L22" s="38">
        <v>14.1</v>
      </c>
      <c r="M22" s="42">
        <f t="shared" si="4"/>
        <v>111.22106210621062</v>
      </c>
      <c r="N22" s="46"/>
      <c r="O22" s="44">
        <f t="shared" si="3"/>
      </c>
      <c r="Q22" s="2"/>
    </row>
    <row r="23" spans="1:17" ht="30" customHeight="1">
      <c r="A23" s="45">
        <v>14</v>
      </c>
      <c r="B23" s="31">
        <v>40709</v>
      </c>
      <c r="C23" s="32"/>
      <c r="D23" s="47" t="s">
        <v>51</v>
      </c>
      <c r="E23" s="77" t="s">
        <v>52</v>
      </c>
      <c r="F23" s="77" t="s">
        <v>49</v>
      </c>
      <c r="G23" s="80">
        <v>20</v>
      </c>
      <c r="H23" s="36">
        <f t="shared" si="2"/>
        <v>2.5922592259225925</v>
      </c>
      <c r="I23" s="36">
        <v>5.2</v>
      </c>
      <c r="J23" s="37">
        <v>2</v>
      </c>
      <c r="K23" s="38"/>
      <c r="L23" s="38"/>
      <c r="M23" s="42">
        <f t="shared" si="4"/>
        <v>9.792259225922592</v>
      </c>
      <c r="N23" s="46"/>
      <c r="O23" s="44"/>
      <c r="Q23" s="2"/>
    </row>
    <row r="24" spans="1:17" ht="30" customHeight="1">
      <c r="A24" s="45">
        <v>15</v>
      </c>
      <c r="B24" s="31">
        <v>40710</v>
      </c>
      <c r="C24" s="32"/>
      <c r="D24" s="47" t="s">
        <v>74</v>
      </c>
      <c r="E24" s="77" t="s">
        <v>75</v>
      </c>
      <c r="F24" s="77" t="s">
        <v>76</v>
      </c>
      <c r="G24" s="80">
        <v>308</v>
      </c>
      <c r="H24" s="36">
        <f t="shared" si="2"/>
        <v>39.92079207920792</v>
      </c>
      <c r="I24" s="36">
        <v>24.6</v>
      </c>
      <c r="J24" s="37"/>
      <c r="K24" s="38"/>
      <c r="L24" s="38">
        <v>6.4</v>
      </c>
      <c r="M24" s="42">
        <f t="shared" si="4"/>
        <v>70.92079207920793</v>
      </c>
      <c r="N24" s="46"/>
      <c r="O24" s="44">
        <f t="shared" si="3"/>
      </c>
      <c r="Q24" s="2"/>
    </row>
    <row r="25" spans="1:17" ht="30" customHeight="1">
      <c r="A25" s="45">
        <v>16</v>
      </c>
      <c r="B25" s="31">
        <v>40711</v>
      </c>
      <c r="C25" s="32"/>
      <c r="D25" s="47" t="s">
        <v>53</v>
      </c>
      <c r="E25" s="77"/>
      <c r="F25" s="77" t="s">
        <v>48</v>
      </c>
      <c r="G25" s="80"/>
      <c r="H25" s="36">
        <f t="shared" si="2"/>
        <v>0</v>
      </c>
      <c r="I25" s="36">
        <v>5.2</v>
      </c>
      <c r="J25" s="37"/>
      <c r="K25" s="38"/>
      <c r="L25" s="38"/>
      <c r="M25" s="42">
        <f t="shared" si="4"/>
        <v>5.2</v>
      </c>
      <c r="N25" s="46"/>
      <c r="O25" s="44">
        <f t="shared" si="3"/>
      </c>
      <c r="Q25" s="2"/>
    </row>
    <row r="26" spans="1:17" ht="30" customHeight="1">
      <c r="A26" s="45">
        <v>18</v>
      </c>
      <c r="B26" s="31">
        <v>40715</v>
      </c>
      <c r="C26" s="32"/>
      <c r="D26" s="47" t="s">
        <v>77</v>
      </c>
      <c r="E26" s="77" t="s">
        <v>78</v>
      </c>
      <c r="F26" s="77" t="s">
        <v>79</v>
      </c>
      <c r="G26" s="80">
        <v>344</v>
      </c>
      <c r="H26" s="36">
        <f t="shared" si="2"/>
        <v>44.58685868586859</v>
      </c>
      <c r="I26" s="36">
        <v>22.5</v>
      </c>
      <c r="J26" s="37"/>
      <c r="K26" s="38"/>
      <c r="L26" s="38"/>
      <c r="M26" s="42">
        <f t="shared" si="4"/>
        <v>67.08685868586859</v>
      </c>
      <c r="N26" s="46"/>
      <c r="O26" s="44">
        <f t="shared" si="3"/>
      </c>
      <c r="Q26" s="2"/>
    </row>
    <row r="27" spans="1:17" ht="30" customHeight="1">
      <c r="A27" s="45">
        <v>20</v>
      </c>
      <c r="B27" s="31">
        <v>40717</v>
      </c>
      <c r="C27" s="32"/>
      <c r="D27" s="47" t="s">
        <v>89</v>
      </c>
      <c r="E27" s="77" t="s">
        <v>48</v>
      </c>
      <c r="F27" s="77"/>
      <c r="G27" s="48"/>
      <c r="H27" s="36">
        <f t="shared" si="2"/>
        <v>0</v>
      </c>
      <c r="I27" s="36">
        <v>5.6</v>
      </c>
      <c r="J27" s="37"/>
      <c r="K27" s="38"/>
      <c r="L27" s="38"/>
      <c r="M27" s="42">
        <f t="shared" si="4"/>
        <v>5.6</v>
      </c>
      <c r="N27" s="46"/>
      <c r="O27" s="44">
        <f t="shared" si="3"/>
      </c>
      <c r="Q27" s="2"/>
    </row>
    <row r="28" spans="1:17" ht="30" customHeight="1">
      <c r="A28" s="45">
        <v>21</v>
      </c>
      <c r="B28" s="31">
        <v>40718</v>
      </c>
      <c r="C28" s="32"/>
      <c r="D28" s="47" t="s">
        <v>45</v>
      </c>
      <c r="E28" s="77" t="s">
        <v>80</v>
      </c>
      <c r="F28" s="77" t="s">
        <v>46</v>
      </c>
      <c r="G28" s="80">
        <v>100</v>
      </c>
      <c r="H28" s="36">
        <f t="shared" si="2"/>
        <v>12.961296129612961</v>
      </c>
      <c r="I28" s="36">
        <v>5.9</v>
      </c>
      <c r="J28" s="37"/>
      <c r="K28" s="38">
        <v>20</v>
      </c>
      <c r="L28" s="38"/>
      <c r="M28" s="42">
        <f t="shared" si="4"/>
        <v>38.86129612961296</v>
      </c>
      <c r="N28" s="46"/>
      <c r="O28" s="44">
        <f t="shared" si="3"/>
      </c>
      <c r="Q28" s="2"/>
    </row>
    <row r="29" spans="1:17" ht="30" customHeight="1">
      <c r="A29" s="45">
        <v>22</v>
      </c>
      <c r="B29" s="31">
        <v>40721</v>
      </c>
      <c r="C29" s="32"/>
      <c r="D29" s="47" t="s">
        <v>81</v>
      </c>
      <c r="E29" s="77" t="s">
        <v>82</v>
      </c>
      <c r="F29" s="77" t="s">
        <v>49</v>
      </c>
      <c r="G29" s="80">
        <v>22</v>
      </c>
      <c r="H29" s="36">
        <f t="shared" si="2"/>
        <v>2.851485148514852</v>
      </c>
      <c r="I29" s="36">
        <v>5.2</v>
      </c>
      <c r="J29" s="37"/>
      <c r="K29" s="38">
        <v>29.5</v>
      </c>
      <c r="L29" s="38"/>
      <c r="M29" s="42">
        <f t="shared" si="4"/>
        <v>37.55148514851485</v>
      </c>
      <c r="N29" s="46"/>
      <c r="O29" s="44"/>
      <c r="Q29" s="2"/>
    </row>
    <row r="30" spans="1:17" ht="30" customHeight="1">
      <c r="A30" s="45">
        <v>23</v>
      </c>
      <c r="B30" s="31">
        <v>40722</v>
      </c>
      <c r="C30" s="32"/>
      <c r="D30" s="47" t="s">
        <v>83</v>
      </c>
      <c r="E30" s="77" t="s">
        <v>84</v>
      </c>
      <c r="F30" s="77" t="s">
        <v>49</v>
      </c>
      <c r="G30" s="80">
        <v>10</v>
      </c>
      <c r="H30" s="36">
        <f t="shared" si="2"/>
        <v>1.2961296129612963</v>
      </c>
      <c r="I30" s="36">
        <v>5.2</v>
      </c>
      <c r="J30" s="37">
        <v>3</v>
      </c>
      <c r="K30" s="38"/>
      <c r="L30" s="38">
        <v>17</v>
      </c>
      <c r="M30" s="42">
        <f t="shared" si="4"/>
        <v>26.496129612961298</v>
      </c>
      <c r="N30" s="46"/>
      <c r="O30" s="44"/>
      <c r="Q30" s="2"/>
    </row>
    <row r="31" spans="1:17" ht="30" customHeight="1">
      <c r="A31" s="45">
        <v>24</v>
      </c>
      <c r="B31" s="31">
        <v>40723</v>
      </c>
      <c r="C31" s="32"/>
      <c r="D31" s="47" t="s">
        <v>90</v>
      </c>
      <c r="E31" s="77" t="s">
        <v>48</v>
      </c>
      <c r="F31" s="77"/>
      <c r="G31" s="48"/>
      <c r="H31" s="36">
        <f t="shared" si="2"/>
        <v>0</v>
      </c>
      <c r="I31" s="36">
        <v>5.2</v>
      </c>
      <c r="J31" s="37"/>
      <c r="K31" s="38"/>
      <c r="L31" s="38"/>
      <c r="M31" s="42">
        <f t="shared" si="4"/>
        <v>5.2</v>
      </c>
      <c r="N31" s="46"/>
      <c r="O31" s="44">
        <f t="shared" si="3"/>
      </c>
      <c r="Q31" s="2"/>
    </row>
    <row r="32" spans="1:17" ht="46.5" customHeight="1">
      <c r="A32" s="45">
        <v>25</v>
      </c>
      <c r="B32" s="31">
        <v>40724</v>
      </c>
      <c r="C32" s="32"/>
      <c r="D32" s="47" t="s">
        <v>85</v>
      </c>
      <c r="E32" s="77" t="s">
        <v>86</v>
      </c>
      <c r="F32" s="77" t="s">
        <v>87</v>
      </c>
      <c r="G32" s="80">
        <v>26</v>
      </c>
      <c r="H32" s="36">
        <f t="shared" si="2"/>
        <v>3.36993699369937</v>
      </c>
      <c r="I32" s="36">
        <v>6.6</v>
      </c>
      <c r="J32" s="37"/>
      <c r="K32" s="38"/>
      <c r="L32" s="38"/>
      <c r="M32" s="42">
        <f t="shared" si="4"/>
        <v>9.96993699369937</v>
      </c>
      <c r="N32" s="46"/>
      <c r="O32" s="44">
        <f t="shared" si="3"/>
      </c>
      <c r="Q32" s="2"/>
    </row>
    <row r="33" spans="1:17" ht="30" customHeight="1" hidden="1">
      <c r="A33" s="45">
        <v>26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>
        <f t="shared" si="3"/>
      </c>
      <c r="Q33" s="2"/>
    </row>
    <row r="34" spans="1:17" ht="30" customHeight="1" hidden="1">
      <c r="A34" s="45">
        <v>27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>
        <f t="shared" si="3"/>
      </c>
      <c r="Q34" s="2"/>
    </row>
    <row r="35" spans="1:17" ht="30" customHeight="1" hidden="1">
      <c r="A35" s="45">
        <v>28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29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30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31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32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33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34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35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36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37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38</v>
      </c>
      <c r="B45" s="31"/>
      <c r="C45" s="32"/>
      <c r="D45" s="47"/>
      <c r="E45" s="77"/>
      <c r="F45" s="77"/>
      <c r="G45" s="48"/>
      <c r="H45" s="36">
        <f t="shared" si="2"/>
        <v>0</v>
      </c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39</v>
      </c>
      <c r="B46" s="31"/>
      <c r="C46" s="32"/>
      <c r="D46" s="47"/>
      <c r="E46" s="77"/>
      <c r="F46" s="77"/>
      <c r="G46" s="48"/>
      <c r="H46" s="36">
        <f t="shared" si="2"/>
        <v>0</v>
      </c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40</v>
      </c>
      <c r="B47" s="31"/>
      <c r="C47" s="32"/>
      <c r="D47" s="47"/>
      <c r="E47" s="77"/>
      <c r="F47" s="77"/>
      <c r="G47" s="48"/>
      <c r="H47" s="36">
        <f t="shared" si="2"/>
        <v>0</v>
      </c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41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42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43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44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45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46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47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48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49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50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51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52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53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54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55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56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57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58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59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60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61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62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63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64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65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66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67</v>
      </c>
      <c r="B74" s="31"/>
      <c r="C74" s="32"/>
      <c r="D74" s="47"/>
      <c r="E74" s="77"/>
      <c r="F74" s="77"/>
      <c r="G74" s="47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68</v>
      </c>
      <c r="B75" s="31"/>
      <c r="C75" s="32"/>
      <c r="D75" s="47"/>
      <c r="E75" s="77"/>
      <c r="F75" s="77"/>
      <c r="G75" s="47"/>
      <c r="H75" s="36">
        <f t="shared" si="2"/>
        <v>0</v>
      </c>
      <c r="I75" s="36"/>
      <c r="J75" s="38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69</v>
      </c>
      <c r="B76" s="50"/>
      <c r="C76" s="32"/>
      <c r="D76" s="47"/>
      <c r="E76" s="47"/>
      <c r="F76" s="78"/>
      <c r="G76" s="49"/>
      <c r="H76" s="36">
        <f t="shared" si="2"/>
        <v>0</v>
      </c>
      <c r="I76" s="36"/>
      <c r="J76" s="51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70</v>
      </c>
      <c r="B77" s="50"/>
      <c r="C77" s="32"/>
      <c r="D77" s="47"/>
      <c r="E77" s="47"/>
      <c r="F77" s="78"/>
      <c r="G77" s="49"/>
      <c r="H77" s="36">
        <f t="shared" si="2"/>
        <v>0</v>
      </c>
      <c r="I77" s="36"/>
      <c r="J77" s="51"/>
      <c r="K77" s="38"/>
      <c r="L77" s="40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71</v>
      </c>
      <c r="B78" s="50"/>
      <c r="C78" s="32"/>
      <c r="D78" s="47"/>
      <c r="E78" s="47"/>
      <c r="F78" s="78"/>
      <c r="G78" s="49"/>
      <c r="H78" s="36">
        <f t="shared" si="2"/>
        <v>0</v>
      </c>
      <c r="I78" s="36"/>
      <c r="J78" s="51"/>
      <c r="K78" s="38"/>
      <c r="L78" s="40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72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40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73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s="66" customFormat="1" ht="77.25" customHeight="1">
      <c r="A81" s="65"/>
      <c r="B81" s="68"/>
      <c r="C81" s="68"/>
      <c r="D81" s="68"/>
      <c r="E81" s="68"/>
      <c r="H81" s="69"/>
      <c r="I81" s="69"/>
      <c r="J81" s="69"/>
      <c r="K81" s="69"/>
      <c r="Q81" s="67"/>
    </row>
    <row r="82" spans="1:17" s="66" customFormat="1" ht="18.75">
      <c r="A82" s="65"/>
      <c r="B82" s="66" t="s">
        <v>38</v>
      </c>
      <c r="H82" s="66" t="s">
        <v>39</v>
      </c>
      <c r="Q82" s="67"/>
    </row>
  </sheetData>
  <sheetProtection/>
  <mergeCells count="23">
    <mergeCell ref="O8:O10"/>
    <mergeCell ref="M8:M10"/>
    <mergeCell ref="A8:A10"/>
    <mergeCell ref="C8:C10"/>
    <mergeCell ref="D8:D10"/>
    <mergeCell ref="E8:E10"/>
    <mergeCell ref="F8:F10"/>
    <mergeCell ref="N8:N10"/>
    <mergeCell ref="B1:D1"/>
    <mergeCell ref="E1:F1"/>
    <mergeCell ref="B2:D2"/>
    <mergeCell ref="E2:F2"/>
    <mergeCell ref="L9:L10"/>
    <mergeCell ref="M5:N5"/>
    <mergeCell ref="B3:D3"/>
    <mergeCell ref="J8:J10"/>
    <mergeCell ref="E7:F7"/>
    <mergeCell ref="K9:K10"/>
    <mergeCell ref="E3:F3"/>
    <mergeCell ref="I8:I10"/>
    <mergeCell ref="K8:L8"/>
    <mergeCell ref="G8:G9"/>
    <mergeCell ref="H8:H10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6:F80 F18:F74">
      <formula1>1</formula1>
    </dataValidation>
    <dataValidation type="textLength" operator="greaterThan" sqref="G76:G80 G18:G73">
      <formula1>1</formula1>
    </dataValidation>
    <dataValidation type="date" operator="greaterThanOrEqual" showErrorMessage="1" errorTitle="Data" error="Inserire una data superiore al 1/11/2000" sqref="B76:B80 B11:B12 C12">
      <formula1>36831</formula1>
    </dataValidation>
    <dataValidation type="textLength" operator="greaterThan" allowBlank="1" sqref="D74 D76:D80 D12">
      <formula1>1</formula1>
    </dataValidation>
    <dataValidation type="whole" operator="greaterThanOrEqual" allowBlank="1" showErrorMessage="1" errorTitle="Valore" error="Inserire un numero maggiore o uguale a 0 (zero)!" sqref="M11:M80">
      <formula1>0</formula1>
    </dataValidation>
    <dataValidation type="decimal" operator="greaterThanOrEqual" allowBlank="1" showErrorMessage="1" errorTitle="Valore" error="Inserire un numero maggiore o uguale a 0 (zero)!" sqref="H11:J11 J17:J80 K11:L80 H12:I80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Ivan Roattino</cp:lastModifiedBy>
  <cp:lastPrinted>2011-02-01T11:06:35Z</cp:lastPrinted>
  <dcterms:created xsi:type="dcterms:W3CDTF">2007-03-06T14:42:56Z</dcterms:created>
  <dcterms:modified xsi:type="dcterms:W3CDTF">2011-07-04T12:30:58Z</dcterms:modified>
  <cp:category/>
  <cp:version/>
  <cp:contentType/>
  <cp:contentStatus/>
  <cp:revision>1</cp:revision>
</cp:coreProperties>
</file>