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615" yWindow="-435" windowWidth="19440" windowHeight="1560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Italia'!$A$1:$S$107</definedName>
    <definedName name="_xlnm.Print_Titles" localSheetId="0">'Nota Spese Estero'!$1:$10</definedName>
    <definedName name="_xlnm.Print_Titles" localSheetId="1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"/>
  <c r="N32"/>
  <c r="H27" l="1"/>
  <c r="N27" s="1"/>
  <c r="P27"/>
  <c r="H12" i="3"/>
  <c r="H11" i="1"/>
  <c r="N11" s="1"/>
  <c r="H11" i="3"/>
  <c r="O7"/>
  <c r="P3"/>
  <c r="M7"/>
  <c r="L7"/>
  <c r="K7"/>
  <c r="J7"/>
  <c r="I7"/>
  <c r="G7"/>
  <c r="H37"/>
  <c r="H40"/>
  <c r="H51"/>
  <c r="P55"/>
  <c r="H55"/>
  <c r="N55"/>
  <c r="P54"/>
  <c r="H54"/>
  <c r="N54"/>
  <c r="P53"/>
  <c r="H53"/>
  <c r="N53"/>
  <c r="P52"/>
  <c r="H52"/>
  <c r="N52"/>
  <c r="P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H42"/>
  <c r="N42"/>
  <c r="P41"/>
  <c r="H41"/>
  <c r="N41"/>
  <c r="H13" i="1"/>
  <c r="N13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1"/>
  <c r="H30"/>
  <c r="H29"/>
  <c r="H28"/>
  <c r="H26"/>
  <c r="H25"/>
  <c r="H24"/>
  <c r="H23"/>
  <c r="H22"/>
  <c r="H21"/>
  <c r="H20"/>
  <c r="H19"/>
  <c r="H18"/>
  <c r="H17"/>
  <c r="H16"/>
  <c r="H15"/>
  <c r="H14"/>
  <c r="H12"/>
  <c r="P3"/>
  <c r="G7"/>
  <c r="I7"/>
  <c r="M7"/>
  <c r="L7"/>
  <c r="K7"/>
  <c r="J7"/>
  <c r="P101"/>
  <c r="N101"/>
  <c r="P100"/>
  <c r="N100"/>
  <c r="P99"/>
  <c r="N99"/>
  <c r="P98"/>
  <c r="N98"/>
  <c r="P97"/>
  <c r="N97"/>
  <c r="P96"/>
  <c r="N96"/>
  <c r="P95"/>
  <c r="N95"/>
  <c r="P94"/>
  <c r="N94"/>
  <c r="P93"/>
  <c r="N93"/>
  <c r="P92"/>
  <c r="N92"/>
  <c r="P91"/>
  <c r="N91"/>
  <c r="P90"/>
  <c r="N90"/>
  <c r="P89"/>
  <c r="N89"/>
  <c r="P88"/>
  <c r="N88"/>
  <c r="P87"/>
  <c r="N87"/>
  <c r="P86"/>
  <c r="N86"/>
  <c r="P85"/>
  <c r="N85"/>
  <c r="P84"/>
  <c r="N84"/>
  <c r="H39" i="3"/>
  <c r="N39"/>
  <c r="P40"/>
  <c r="N40"/>
  <c r="P39"/>
  <c r="P38"/>
  <c r="H38"/>
  <c r="N38"/>
  <c r="P37"/>
  <c r="N37"/>
  <c r="P36"/>
  <c r="H36"/>
  <c r="N36"/>
  <c r="P35"/>
  <c r="H35"/>
  <c r="N35"/>
  <c r="P34"/>
  <c r="H34"/>
  <c r="N34"/>
  <c r="P3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3"/>
  <c r="H14"/>
  <c r="H15"/>
  <c r="H16"/>
  <c r="H17"/>
  <c r="H18"/>
  <c r="H19"/>
  <c r="H20"/>
  <c r="H21"/>
  <c r="H22"/>
  <c r="H23"/>
  <c r="H24"/>
  <c r="H25"/>
  <c r="H26"/>
  <c r="H7"/>
  <c r="P1"/>
  <c r="P5"/>
  <c r="P11"/>
  <c r="P11" i="1"/>
  <c r="N11" i="3"/>
  <c r="N12"/>
  <c r="N13"/>
  <c r="N14"/>
  <c r="N15"/>
  <c r="N16"/>
  <c r="N17"/>
  <c r="N18"/>
  <c r="N19"/>
  <c r="N20"/>
  <c r="N21"/>
  <c r="N22"/>
  <c r="N23"/>
  <c r="N24"/>
  <c r="N25"/>
  <c r="N26"/>
  <c r="N7"/>
  <c r="H7" i="1"/>
  <c r="P1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1"/>
  <c r="N30"/>
  <c r="N29"/>
  <c r="N28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N18"/>
  <c r="N17"/>
  <c r="N14"/>
  <c r="P18"/>
  <c r="P17"/>
  <c r="P16"/>
  <c r="P15"/>
  <c r="P14"/>
  <c r="P13"/>
  <c r="P12"/>
  <c r="N73"/>
  <c r="P27" i="3"/>
  <c r="P26"/>
  <c r="P25"/>
  <c r="P24"/>
  <c r="P23"/>
  <c r="P22"/>
  <c r="P21"/>
  <c r="P20"/>
  <c r="P19"/>
  <c r="P18"/>
  <c r="P17"/>
  <c r="P16"/>
  <c r="P15"/>
  <c r="P14"/>
  <c r="P13"/>
  <c r="P12"/>
  <c r="P7"/>
  <c r="M1"/>
  <c r="N7" i="1" l="1"/>
  <c r="P7" s="1"/>
  <c r="P5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<sst xmlns="http://schemas.openxmlformats.org/spreadsheetml/2006/main" count="197" uniqueCount="77">
  <si>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</si>
  <si>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</si>
  <si>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</si>
  <si>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</si>
  <si>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</si>
  <si>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</si>
  <si>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</si>
  <si>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</si>
  <si>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</si>
  <si>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</si>
  <si>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</si>
  <si>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</si>
  <si>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</si>
  <si>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</si>
  <si>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</si>
  <si>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</si>
  <si>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</si>
  <si>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</si>
  <si>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</si>
  <si>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</si>
  <si>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</si>
  <si>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</si>
  <si>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</si>
  <si>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</si>
  <si>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</si>
  <si>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</si>
  <si>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</si>
  <si>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</si>
  <si>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</si>
  <si>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</si>
  <si>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</si>
  <si>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</si>
  <si>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</si>
  <si>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</si>
  <si>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</si>
  <si>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</si>
  <si>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</si>
  <si>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</si>
  <si>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</si>
  <si>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</si>
  <si>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</si>
  <si>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</si>
  <si>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</si>
  <si>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</si>
  <si>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</si>
  <si>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</si>
  <si>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</si>
  <si>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Aprile</t>
  </si>
  <si>
    <t>04_01</t>
  </si>
  <si>
    <t>Danilo Cordoni</t>
  </si>
  <si>
    <t>autostrada</t>
  </si>
  <si>
    <t>Royal</t>
  </si>
  <si>
    <t>Genova</t>
  </si>
  <si>
    <t>parcheggio</t>
  </si>
  <si>
    <t>carburante</t>
  </si>
  <si>
    <t>Beretta</t>
  </si>
  <si>
    <t>Gardone Val Trompia</t>
  </si>
  <si>
    <t>Feinrohren</t>
  </si>
  <si>
    <t>Passirano</t>
  </si>
  <si>
    <t>Giugno</t>
  </si>
  <si>
    <t>06_01</t>
  </si>
  <si>
    <t>Roayl</t>
  </si>
  <si>
    <t>pranzo</t>
  </si>
  <si>
    <t>ENI</t>
  </si>
  <si>
    <t>San Donato Milanese</t>
  </si>
  <si>
    <t>Comune di Milano</t>
  </si>
  <si>
    <t>metro</t>
  </si>
  <si>
    <t>Milano</t>
  </si>
  <si>
    <t>Forescout</t>
  </si>
  <si>
    <t>Vienna</t>
  </si>
  <si>
    <t>treno</t>
  </si>
  <si>
    <t>cena</t>
  </si>
  <si>
    <t>taxi</t>
  </si>
  <si>
    <t>hotel</t>
  </si>
  <si>
    <t>ING Direct</t>
  </si>
  <si>
    <t>Corsico</t>
  </si>
  <si>
    <t>ING direct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</si>
</sst>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36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78" xfId="0" applyNumberFormat="1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53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Collegamento ipertestuale visitato" xfId="285" builtinId="9" hidden="1"/>
    <cellStyle name="Collegamento ipertestuale visitato" xfId="287" builtinId="9" hidden="1"/>
    <cellStyle name="Collegamento ipertestuale visitato" xfId="289" builtinId="9" hidden="1"/>
    <cellStyle name="Collegamento ipertestuale visitato" xfId="291" builtinId="9" hidden="1"/>
    <cellStyle name="Collegamento ipertestuale visitato" xfId="293" builtinId="9" hidden="1"/>
    <cellStyle name="Collegamento ipertestuale visitato" xfId="295" builtinId="9" hidden="1"/>
    <cellStyle name="Collegamento ipertestuale visitato" xfId="297" builtinId="9" hidden="1"/>
    <cellStyle name="Collegamento ipertestuale visitato" xfId="299" builtinId="9" hidden="1"/>
    <cellStyle name="Collegamento ipertestuale visitato" xfId="301" builtinId="9" hidden="1"/>
    <cellStyle name="Collegamento ipertestuale visitato" xfId="303" builtinId="9" hidden="1"/>
    <cellStyle name="Collegamento ipertestuale visitato" xfId="305" builtinId="9" hidden="1"/>
    <cellStyle name="Collegamento ipertestuale visitato" xfId="307" builtinId="9" hidden="1"/>
    <cellStyle name="Collegamento ipertestuale visitato" xfId="309" builtinId="9" hidden="1"/>
    <cellStyle name="Collegamento ipertestuale visitato" xfId="311" builtinId="9" hidden="1"/>
    <cellStyle name="Collegamento ipertestuale visitato" xfId="313" builtinId="9" hidden="1"/>
    <cellStyle name="Collegamento ipertestuale visitato" xfId="315" builtinId="9" hidden="1"/>
    <cellStyle name="Collegamento ipertestuale visitato" xfId="317" builtinId="9" hidden="1"/>
    <cellStyle name="Collegamento ipertestuale visitato" xfId="319" builtinId="9" hidden="1"/>
    <cellStyle name="Collegamento ipertestuale visitato" xfId="321" builtinId="9" hidden="1"/>
    <cellStyle name="Collegamento ipertestuale visitato" xfId="323" builtinId="9" hidden="1"/>
    <cellStyle name="Collegamento ipertestuale visitato" xfId="325" builtinId="9" hidden="1"/>
    <cellStyle name="Collegamento ipertestuale visitato" xfId="327" builtinId="9" hidden="1"/>
    <cellStyle name="Collegamento ipertestuale visitato" xfId="329" builtinId="9" hidden="1"/>
    <cellStyle name="Collegamento ipertestuale visitato" xfId="331" builtinId="9" hidden="1"/>
    <cellStyle name="Collegamento ipertestuale visitato" xfId="333" builtinId="9" hidden="1"/>
    <cellStyle name="Collegamento ipertestuale visitato" xfId="335" builtinId="9" hidden="1"/>
    <cellStyle name="Collegamento ipertestuale visitato" xfId="337" builtinId="9" hidden="1"/>
    <cellStyle name="Collegamento ipertestuale visitato" xfId="339" builtinId="9" hidden="1"/>
    <cellStyle name="Collegamento ipertestuale visitato" xfId="341" builtinId="9" hidden="1"/>
    <cellStyle name="Collegamento ipertestuale visitato" xfId="343" builtinId="9" hidden="1"/>
    <cellStyle name="Collegamento ipertestuale visitato" xfId="345" builtinId="9" hidden="1"/>
    <cellStyle name="Collegamento ipertestuale visitato" xfId="347" builtinId="9" hidden="1"/>
    <cellStyle name="Collegamento ipertestuale visitato" xfId="349" builtinId="9" hidden="1"/>
    <cellStyle name="Collegamento ipertestuale visitato" xfId="351" builtinId="9" hidden="1"/>
    <cellStyle name="Collegamento ipertestuale visitato" xfId="353" builtinId="9" hidden="1"/>
    <cellStyle name="Collegamento ipertestuale visitato" xfId="355" builtinId="9" hidden="1"/>
    <cellStyle name="Collegamento ipertestuale visitato" xfId="357" builtinId="9" hidden="1"/>
    <cellStyle name="Collegamento ipertestuale visitato" xfId="359" builtinId="9" hidden="1"/>
    <cellStyle name="Collegamento ipertestuale visitato" xfId="361" builtinId="9" hidden="1"/>
    <cellStyle name="Collegamento ipertestuale visitato" xfId="363" builtinId="9" hidden="1"/>
    <cellStyle name="Collegamento ipertestuale visitato" xfId="365" builtinId="9" hidden="1"/>
    <cellStyle name="Collegamento ipertestuale visitato" xfId="367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7" builtinId="9" hidden="1"/>
    <cellStyle name="Collegamento ipertestuale visitato" xfId="399" builtinId="9" hidden="1"/>
    <cellStyle name="Collegamento ipertestuale visitato" xfId="401" builtinId="9" hidden="1"/>
    <cellStyle name="Collegamento ipertestuale visitato" xfId="403" builtinId="9" hidden="1"/>
    <cellStyle name="Collegamento ipertestuale visitato" xfId="405" builtinId="9" hidden="1"/>
    <cellStyle name="Collegamento ipertestuale visitato" xfId="407" builtinId="9" hidden="1"/>
    <cellStyle name="Collegamento ipertestuale visitato" xfId="409" builtinId="9" hidden="1"/>
    <cellStyle name="Collegamento ipertestuale visitato" xfId="411" builtinId="9" hidden="1"/>
    <cellStyle name="Collegamento ipertestuale visitato" xfId="413" builtinId="9" hidden="1"/>
    <cellStyle name="Collegamento ipertestuale visitato" xfId="415" builtinId="9" hidden="1"/>
    <cellStyle name="Collegamento ipertestuale visitato" xfId="417" builtinId="9" hidden="1"/>
    <cellStyle name="Collegamento ipertestuale visitato" xfId="419" builtinId="9" hidden="1"/>
    <cellStyle name="Collegamento ipertestuale visitato" xfId="421" builtinId="9" hidden="1"/>
    <cellStyle name="Collegamento ipertestuale visitato" xfId="423" builtinId="9" hidden="1"/>
    <cellStyle name="Collegamento ipertestuale visitato" xfId="425" builtinId="9" hidden="1"/>
    <cellStyle name="Collegamento ipertestuale visitato" xfId="427" builtinId="9" hidden="1"/>
    <cellStyle name="Collegamento ipertestuale visitato" xfId="429" builtinId="9" hidden="1"/>
    <cellStyle name="Collegamento ipertestuale visitato" xfId="431" builtinId="9" hidden="1"/>
    <cellStyle name="Collegamento ipertestuale visitato" xfId="433" builtinId="9" hidden="1"/>
    <cellStyle name="Collegamento ipertestuale visitato" xfId="435" builtinId="9" hidden="1"/>
    <cellStyle name="Collegamento ipertestuale visitato" xfId="437" builtinId="9" hidden="1"/>
    <cellStyle name="Collegamento ipertestuale visitato" xfId="439" builtinId="9" hidden="1"/>
    <cellStyle name="Collegamento ipertestuale visitato" xfId="441" builtinId="9" hidden="1"/>
    <cellStyle name="Collegamento ipertestuale visitato" xfId="443" builtinId="9" hidden="1"/>
    <cellStyle name="Collegamento ipertestuale visitato" xfId="445" builtinId="9" hidden="1"/>
    <cellStyle name="Collegamento ipertestuale visitato" xfId="447" builtinId="9" hidden="1"/>
    <cellStyle name="Collegamento ipertestuale visitato" xfId="449" builtinId="9" hidden="1"/>
    <cellStyle name="Collegamento ipertestuale visitato" xfId="451" builtinId="9" hidden="1"/>
    <cellStyle name="Collegamento ipertestuale visitato" xfId="453" builtinId="9" hidden="1"/>
    <cellStyle name="Collegamento ipertestuale visitato" xfId="455" builtinId="9" hidden="1"/>
    <cellStyle name="Collegamento ipertestuale visitato" xfId="457" builtinId="9" hidden="1"/>
    <cellStyle name="Collegamento ipertestuale visitato" xfId="459" builtinId="9" hidden="1"/>
    <cellStyle name="Collegamento ipertestuale visitato" xfId="461" builtinId="9" hidden="1"/>
    <cellStyle name="Collegamento ipertestuale visitato" xfId="463" builtinId="9" hidden="1"/>
    <cellStyle name="Collegamento ipertestuale visitato" xfId="465" builtinId="9" hidden="1"/>
    <cellStyle name="Collegamento ipertestuale visitato" xfId="467" builtinId="9" hidden="1"/>
    <cellStyle name="Collegamento ipertestuale visitato" xfId="469" builtinId="9" hidden="1"/>
    <cellStyle name="Collegamento ipertestuale visitato" xfId="471" builtinId="9" hidden="1"/>
    <cellStyle name="Collegamento ipertestuale visitato" xfId="473" builtinId="9" hidden="1"/>
    <cellStyle name="Collegamento ipertestuale visitato" xfId="475" builtinId="9" hidden="1"/>
    <cellStyle name="Collegamento ipertestuale visitato" xfId="477" builtinId="9" hidden="1"/>
    <cellStyle name="Collegamento ipertestuale visitato" xfId="479" builtinId="9" hidden="1"/>
    <cellStyle name="Collegamento ipertestuale visitato" xfId="481" builtinId="9" hidden="1"/>
    <cellStyle name="Collegamento ipertestuale visitato" xfId="483" builtinId="9" hidden="1"/>
    <cellStyle name="Collegamento ipertestuale visitato" xfId="485" builtinId="9" hidden="1"/>
    <cellStyle name="Collegamento ipertestuale visitato" xfId="487" builtinId="9" hidden="1"/>
    <cellStyle name="Collegamento ipertestuale visitato" xfId="489" builtinId="9" hidden="1"/>
    <cellStyle name="Collegamento ipertestuale visitato" xfId="491" builtinId="9" hidden="1"/>
    <cellStyle name="Collegamento ipertestuale visitato" xfId="493" builtinId="9" hidden="1"/>
    <cellStyle name="Collegamento ipertestuale visitato" xfId="495" builtinId="9" hidden="1"/>
    <cellStyle name="Collegamento ipertestuale visitato" xfId="497" builtinId="9" hidden="1"/>
    <cellStyle name="Collegamento ipertestuale visitato" xfId="499" builtinId="9" hidden="1"/>
    <cellStyle name="Collegamento ipertestuale visitato" xfId="501" builtinId="9" hidden="1"/>
    <cellStyle name="Collegamento ipertestuale visitato" xfId="503" builtinId="9" hidden="1"/>
    <cellStyle name="Collegamento ipertestuale visitato" xfId="505" builtinId="9" hidden="1"/>
    <cellStyle name="Collegamento ipertestuale visitato" xfId="507" builtinId="9" hidden="1"/>
    <cellStyle name="Collegamento ipertestuale visitato" xfId="509" builtinId="9" hidden="1"/>
    <cellStyle name="Collegamento ipertestuale visitato" xfId="511" builtinId="9" hidden="1"/>
    <cellStyle name="Collegamento ipertestuale visitato" xfId="513" builtinId="9" hidden="1"/>
    <cellStyle name="Collegamento ipertestuale visitato" xfId="515" builtinId="9" hidden="1"/>
    <cellStyle name="Collegamento ipertestuale visitato" xfId="517" builtinId="9" hidden="1"/>
    <cellStyle name="Collegamento ipertestuale visitato" xfId="519" builtinId="9" hidden="1"/>
    <cellStyle name="Collegamento ipertestuale visitato" xfId="521" builtinId="9" hidden="1"/>
    <cellStyle name="Collegamento ipertestuale visitato" xfId="523" builtinId="9" hidden="1"/>
    <cellStyle name="Collegamento ipertestuale visitato" xfId="525" builtinId="9" hidden="1"/>
    <cellStyle name="Collegamento ipertestuale visitato" xfId="527" builtinId="9" hidden="1"/>
    <cellStyle name="Collegamento ipertestuale visitato" xfId="529" builtinId="9" hidden="1"/>
    <cellStyle name="Collegamento ipertestuale visitato" xfId="531" builtinId="9" hidden="1"/>
    <cellStyle name="Collegamento ipertestuale visitato" xfId="533" builtinId="9" hidden="1"/>
    <cellStyle name="Collegamento ipertestuale visitato" xfId="535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1" sqref="B1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2" t="s">
        <v>0</v>
      </c>
      <c r="C1" s="112"/>
      <c r="D1" s="113" t="s">
        <v>46</v>
      </c>
      <c r="E1" s="113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14" t="s">
        <v>2</v>
      </c>
      <c r="C2" s="114"/>
      <c r="D2" s="113"/>
      <c r="E2" s="11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4" t="s">
        <v>26</v>
      </c>
      <c r="C3" s="114"/>
      <c r="D3" s="113" t="s">
        <v>28</v>
      </c>
      <c r="E3" s="113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21" t="s">
        <v>8</v>
      </c>
      <c r="O5" s="121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2" t="s">
        <v>30</v>
      </c>
      <c r="B7" s="123"/>
      <c r="C7" s="124"/>
      <c r="D7" s="130" t="s">
        <v>11</v>
      </c>
      <c r="E7" s="131"/>
      <c r="F7" s="131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Top="1" thickBot="1">
      <c r="A8" s="132"/>
      <c r="B8" s="133" t="s">
        <v>12</v>
      </c>
      <c r="C8" s="133" t="s">
        <v>13</v>
      </c>
      <c r="D8" s="134" t="s">
        <v>25</v>
      </c>
      <c r="E8" s="133" t="s">
        <v>34</v>
      </c>
      <c r="F8" s="136" t="s">
        <v>32</v>
      </c>
      <c r="G8" s="137" t="s">
        <v>15</v>
      </c>
      <c r="H8" s="139" t="s">
        <v>16</v>
      </c>
      <c r="I8" s="125" t="s">
        <v>39</v>
      </c>
      <c r="J8" s="126" t="s">
        <v>41</v>
      </c>
      <c r="K8" s="126" t="s">
        <v>40</v>
      </c>
      <c r="L8" s="127" t="s">
        <v>22</v>
      </c>
      <c r="M8" s="128"/>
      <c r="N8" s="129" t="s">
        <v>17</v>
      </c>
      <c r="O8" s="115" t="s">
        <v>18</v>
      </c>
      <c r="P8" s="116" t="s">
        <v>19</v>
      </c>
      <c r="Q8" s="2"/>
      <c r="R8" s="109" t="s">
        <v>42</v>
      </c>
    </row>
    <row r="9" spans="1:18" ht="36" customHeight="1" thickTop="1" thickBot="1">
      <c r="A9" s="132"/>
      <c r="B9" s="133" t="s">
        <v>12</v>
      </c>
      <c r="C9" s="133"/>
      <c r="D9" s="135"/>
      <c r="E9" s="133"/>
      <c r="F9" s="136"/>
      <c r="G9" s="138"/>
      <c r="H9" s="139" t="s">
        <v>39</v>
      </c>
      <c r="I9" s="125" t="s">
        <v>39</v>
      </c>
      <c r="J9" s="125"/>
      <c r="K9" s="125" t="s">
        <v>38</v>
      </c>
      <c r="L9" s="117" t="s">
        <v>23</v>
      </c>
      <c r="M9" s="119" t="s">
        <v>24</v>
      </c>
      <c r="N9" s="129"/>
      <c r="O9" s="115"/>
      <c r="P9" s="116"/>
      <c r="Q9" s="2"/>
      <c r="R9" s="110"/>
    </row>
    <row r="10" spans="1:18" ht="37.5" customHeight="1" thickTop="1" thickBot="1">
      <c r="A10" s="132"/>
      <c r="B10" s="133"/>
      <c r="C10" s="133"/>
      <c r="D10" s="135"/>
      <c r="E10" s="133"/>
      <c r="F10" s="136"/>
      <c r="G10" s="96" t="s">
        <v>20</v>
      </c>
      <c r="H10" s="139"/>
      <c r="I10" s="125"/>
      <c r="J10" s="125"/>
      <c r="K10" s="125"/>
      <c r="L10" s="118"/>
      <c r="M10" s="120"/>
      <c r="N10" s="129"/>
      <c r="O10" s="115"/>
      <c r="P10" s="116"/>
      <c r="Q10" s="2"/>
      <c r="R10" s="111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1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3">SUM(H13:M13)</f>
        <v>0</v>
      </c>
      <c r="O13" s="43"/>
      <c r="P13" s="41" t="str">
        <f t="shared" si="1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43</v>
      </c>
      <c r="C58" s="78"/>
      <c r="D58" s="78"/>
      <c r="E58" s="61"/>
      <c r="F58" s="61"/>
      <c r="G58" s="78" t="s">
        <v>45</v>
      </c>
      <c r="H58" s="78"/>
      <c r="I58" s="78"/>
      <c r="J58" s="61"/>
      <c r="K58" s="61"/>
      <c r="L58" s="78" t="s">
        <v>44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07"/>
  <sheetViews>
    <sheetView tabSelected="1" view="pageBreakPreview" zoomScale="50" zoomScaleSheetLayoutView="50" workbookViewId="0">
      <pane ySplit="5" topLeftCell="A6" activePane="bottomLeft" state="frozen"/>
      <selection pane="bottomLeft" activeCell="E108" sqref="E108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2" t="s">
        <v>0</v>
      </c>
      <c r="C1" s="112"/>
      <c r="D1" s="112"/>
      <c r="E1" s="113" t="s">
        <v>49</v>
      </c>
      <c r="F1" s="113"/>
      <c r="G1" s="51" t="s">
        <v>59</v>
      </c>
      <c r="H1" s="50" t="s">
        <v>60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511.24999999999994</v>
      </c>
      <c r="Q1" s="3" t="s">
        <v>28</v>
      </c>
    </row>
    <row r="2" spans="1:19" s="8" customFormat="1" ht="35.25" customHeight="1">
      <c r="A2" s="4"/>
      <c r="B2" s="114" t="s">
        <v>2</v>
      </c>
      <c r="C2" s="114"/>
      <c r="D2" s="114"/>
      <c r="E2" s="113"/>
      <c r="F2" s="11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4" t="s">
        <v>26</v>
      </c>
      <c r="C3" s="114"/>
      <c r="D3" s="114"/>
      <c r="E3" s="113" t="s">
        <v>27</v>
      </c>
      <c r="F3" s="113"/>
      <c r="N3" s="10" t="s">
        <v>4</v>
      </c>
      <c r="O3" s="11"/>
      <c r="P3" s="12">
        <f>+O7</f>
        <v>324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0.21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/>
      <c r="F5" s="14"/>
      <c r="G5" s="10" t="s">
        <v>7</v>
      </c>
      <c r="H5" s="21"/>
      <c r="N5" s="121" t="s">
        <v>8</v>
      </c>
      <c r="O5" s="121"/>
      <c r="P5" s="22">
        <f>P1-P2-P3-P4</f>
        <v>187.24999999999994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2" t="s">
        <v>11</v>
      </c>
      <c r="F7" s="143"/>
      <c r="G7" s="25">
        <f>SUM(G11:G101)</f>
        <v>0</v>
      </c>
      <c r="H7" s="25">
        <f>SUM(H11:H101)</f>
        <v>0</v>
      </c>
      <c r="I7" s="65">
        <f>SUM(I11:I101)</f>
        <v>82.1</v>
      </c>
      <c r="J7" s="71">
        <f>SUM(J11:J101)</f>
        <v>58</v>
      </c>
      <c r="K7" s="66">
        <f>SUM(K11:K101)</f>
        <v>0</v>
      </c>
      <c r="L7" s="66">
        <f>SUM(L11:L101)</f>
        <v>329.7</v>
      </c>
      <c r="M7" s="66">
        <f>SUM(M11:M101)</f>
        <v>41.45</v>
      </c>
      <c r="N7" s="66">
        <f>SUM(N11:N101)</f>
        <v>511.25</v>
      </c>
      <c r="O7" s="67">
        <f>SUM(O11:O101)</f>
        <v>324</v>
      </c>
      <c r="P7" s="13">
        <f>+N7-SUM(I7:M7)</f>
        <v>0</v>
      </c>
    </row>
    <row r="8" spans="1:19" ht="36" customHeight="1" thickTop="1" thickBot="1">
      <c r="A8" s="147"/>
      <c r="B8" s="64"/>
      <c r="C8" s="148" t="s">
        <v>13</v>
      </c>
      <c r="D8" s="149" t="s">
        <v>25</v>
      </c>
      <c r="E8" s="133" t="s">
        <v>14</v>
      </c>
      <c r="F8" s="150" t="s">
        <v>35</v>
      </c>
      <c r="G8" s="151" t="s">
        <v>15</v>
      </c>
      <c r="H8" s="152" t="s">
        <v>16</v>
      </c>
      <c r="I8" s="126" t="s">
        <v>39</v>
      </c>
      <c r="J8" s="126" t="s">
        <v>41</v>
      </c>
      <c r="K8" s="126" t="s">
        <v>40</v>
      </c>
      <c r="L8" s="140" t="s">
        <v>37</v>
      </c>
      <c r="M8" s="141"/>
      <c r="N8" s="146" t="s">
        <v>17</v>
      </c>
      <c r="O8" s="155" t="s">
        <v>18</v>
      </c>
      <c r="P8" s="116" t="s">
        <v>19</v>
      </c>
      <c r="R8" s="2"/>
    </row>
    <row r="9" spans="1:19" ht="36" customHeight="1" thickTop="1" thickBot="1">
      <c r="A9" s="132"/>
      <c r="B9" s="64" t="s">
        <v>12</v>
      </c>
      <c r="C9" s="133"/>
      <c r="D9" s="133"/>
      <c r="E9" s="133"/>
      <c r="F9" s="150"/>
      <c r="G9" s="151"/>
      <c r="H9" s="153"/>
      <c r="I9" s="125" t="s">
        <v>39</v>
      </c>
      <c r="J9" s="125"/>
      <c r="K9" s="125" t="s">
        <v>38</v>
      </c>
      <c r="L9" s="117" t="s">
        <v>23</v>
      </c>
      <c r="M9" s="145" t="s">
        <v>24</v>
      </c>
      <c r="N9" s="129"/>
      <c r="O9" s="115"/>
      <c r="P9" s="116"/>
      <c r="R9" s="2"/>
    </row>
    <row r="10" spans="1:19" ht="37.5" customHeight="1" thickTop="1" thickBot="1">
      <c r="A10" s="132"/>
      <c r="B10" s="55"/>
      <c r="C10" s="133"/>
      <c r="D10" s="133"/>
      <c r="E10" s="133"/>
      <c r="F10" s="150"/>
      <c r="G10" s="26" t="s">
        <v>20</v>
      </c>
      <c r="H10" s="154"/>
      <c r="I10" s="125"/>
      <c r="J10" s="125"/>
      <c r="K10" s="125"/>
      <c r="L10" s="144"/>
      <c r="M10" s="120"/>
      <c r="N10" s="129"/>
      <c r="O10" s="115"/>
      <c r="P10" s="116"/>
      <c r="R10" s="2"/>
    </row>
    <row r="11" spans="1:19" ht="30" customHeight="1" thickTop="1">
      <c r="A11" s="27">
        <v>1</v>
      </c>
      <c r="B11" s="47">
        <v>40667</v>
      </c>
      <c r="C11" s="29" t="s">
        <v>51</v>
      </c>
      <c r="D11" s="29" t="s">
        <v>53</v>
      </c>
      <c r="E11" s="69"/>
      <c r="F11" s="69" t="s">
        <v>52</v>
      </c>
      <c r="G11" s="100"/>
      <c r="H11" s="106">
        <f>IF($E$3="si",($H$5/$H$6*G11),IF($E$3="no",G11*$H$4,0))</f>
        <v>0</v>
      </c>
      <c r="I11" s="72">
        <v>7.5</v>
      </c>
      <c r="J11" s="72"/>
      <c r="K11" s="34"/>
      <c r="L11" s="35"/>
      <c r="M11" s="37"/>
      <c r="N11" s="39">
        <f>SUM(H11:M11)</f>
        <v>7.5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40667</v>
      </c>
      <c r="C12" s="29" t="s">
        <v>61</v>
      </c>
      <c r="D12" s="29" t="s">
        <v>53</v>
      </c>
      <c r="E12" s="69"/>
      <c r="F12" s="69" t="s">
        <v>52</v>
      </c>
      <c r="G12" s="101"/>
      <c r="H12" s="106">
        <f t="shared" ref="H12:H75" si="0">IF($E$3="si",($H$5/$H$6*G12),IF($E$3="no",G12*$H$4,0))</f>
        <v>0</v>
      </c>
      <c r="I12" s="72">
        <v>2.5</v>
      </c>
      <c r="J12" s="72"/>
      <c r="K12" s="34"/>
      <c r="L12" s="35"/>
      <c r="M12" s="37"/>
      <c r="N12" s="39">
        <f>SUM(H12:M12)</f>
        <v>2.5</v>
      </c>
      <c r="O12" s="43"/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47">
        <v>40700</v>
      </c>
      <c r="C13" s="29" t="s">
        <v>57</v>
      </c>
      <c r="D13" s="29" t="s">
        <v>50</v>
      </c>
      <c r="E13" s="69"/>
      <c r="F13" s="69" t="s">
        <v>58</v>
      </c>
      <c r="G13" s="101"/>
      <c r="H13" s="106">
        <f t="shared" si="0"/>
        <v>0</v>
      </c>
      <c r="I13" s="72">
        <v>2</v>
      </c>
      <c r="J13" s="72"/>
      <c r="K13" s="34"/>
      <c r="L13" s="35"/>
      <c r="M13" s="37"/>
      <c r="N13" s="39">
        <f>SUM(H13:M13)</f>
        <v>2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40701</v>
      </c>
      <c r="C14" s="29" t="s">
        <v>57</v>
      </c>
      <c r="D14" s="29" t="s">
        <v>50</v>
      </c>
      <c r="E14" s="69"/>
      <c r="F14" s="69" t="s">
        <v>58</v>
      </c>
      <c r="G14" s="101"/>
      <c r="H14" s="106">
        <f t="shared" si="0"/>
        <v>0</v>
      </c>
      <c r="I14" s="72">
        <v>7.3</v>
      </c>
      <c r="J14" s="72"/>
      <c r="K14" s="34"/>
      <c r="L14" s="35"/>
      <c r="M14" s="37"/>
      <c r="N14" s="39">
        <f t="shared" ref="N14:N18" si="2">SUM(H14:M14)</f>
        <v>7.3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>
        <v>40701</v>
      </c>
      <c r="C15" s="29" t="s">
        <v>57</v>
      </c>
      <c r="D15" s="29" t="s">
        <v>62</v>
      </c>
      <c r="E15" s="69"/>
      <c r="F15" s="69" t="s">
        <v>58</v>
      </c>
      <c r="G15" s="101"/>
      <c r="H15" s="106">
        <f t="shared" si="0"/>
        <v>0</v>
      </c>
      <c r="I15" s="72"/>
      <c r="J15" s="72"/>
      <c r="K15" s="34"/>
      <c r="L15" s="35"/>
      <c r="M15" s="37">
        <v>6</v>
      </c>
      <c r="N15" s="39">
        <f t="shared" si="2"/>
        <v>6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>
        <v>40701</v>
      </c>
      <c r="C16" s="29" t="s">
        <v>57</v>
      </c>
      <c r="D16" s="29" t="s">
        <v>50</v>
      </c>
      <c r="E16" s="69"/>
      <c r="F16" s="69" t="s">
        <v>58</v>
      </c>
      <c r="G16" s="101"/>
      <c r="H16" s="106">
        <f t="shared" si="0"/>
        <v>0</v>
      </c>
      <c r="I16" s="72">
        <v>7.3</v>
      </c>
      <c r="J16" s="72"/>
      <c r="K16" s="34"/>
      <c r="L16" s="35"/>
      <c r="M16" s="37"/>
      <c r="N16" s="39">
        <f t="shared" si="2"/>
        <v>7.3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>
        <v>40702</v>
      </c>
      <c r="C17" s="29" t="s">
        <v>55</v>
      </c>
      <c r="D17" s="29" t="s">
        <v>50</v>
      </c>
      <c r="E17" s="69"/>
      <c r="F17" s="69" t="s">
        <v>56</v>
      </c>
      <c r="G17" s="101"/>
      <c r="H17" s="106">
        <f t="shared" si="0"/>
        <v>0</v>
      </c>
      <c r="I17" s="72">
        <v>5.4</v>
      </c>
      <c r="J17" s="72"/>
      <c r="K17" s="34"/>
      <c r="L17" s="35"/>
      <c r="M17" s="37"/>
      <c r="N17" s="39">
        <f t="shared" si="2"/>
        <v>5.4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>
        <v>40702</v>
      </c>
      <c r="C18" s="29" t="s">
        <v>55</v>
      </c>
      <c r="D18" s="29" t="s">
        <v>50</v>
      </c>
      <c r="E18" s="69"/>
      <c r="F18" s="69" t="s">
        <v>56</v>
      </c>
      <c r="G18" s="101"/>
      <c r="H18" s="106">
        <f t="shared" si="0"/>
        <v>0</v>
      </c>
      <c r="I18" s="72">
        <v>6</v>
      </c>
      <c r="J18" s="72"/>
      <c r="K18" s="34"/>
      <c r="L18" s="35"/>
      <c r="M18" s="35"/>
      <c r="N18" s="39">
        <f t="shared" si="2"/>
        <v>6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>
        <v>40702</v>
      </c>
      <c r="C19" s="29" t="s">
        <v>55</v>
      </c>
      <c r="D19" s="29" t="s">
        <v>50</v>
      </c>
      <c r="E19" s="69"/>
      <c r="F19" s="69" t="s">
        <v>56</v>
      </c>
      <c r="G19" s="102"/>
      <c r="H19" s="106">
        <f t="shared" si="0"/>
        <v>0</v>
      </c>
      <c r="I19" s="72">
        <v>2</v>
      </c>
      <c r="J19" s="72"/>
      <c r="K19" s="34"/>
      <c r="L19" s="35"/>
      <c r="M19" s="35"/>
      <c r="N19" s="39">
        <f t="shared" ref="N19:N83" si="3">SUM(H19:M19)</f>
        <v>2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>
        <v>40702</v>
      </c>
      <c r="C20" s="29" t="s">
        <v>55</v>
      </c>
      <c r="D20" s="29" t="s">
        <v>50</v>
      </c>
      <c r="E20" s="69"/>
      <c r="F20" s="69" t="s">
        <v>56</v>
      </c>
      <c r="G20" s="102"/>
      <c r="H20" s="106">
        <f t="shared" si="0"/>
        <v>0</v>
      </c>
      <c r="I20" s="72">
        <v>2</v>
      </c>
      <c r="J20" s="72"/>
      <c r="K20" s="34"/>
      <c r="L20" s="35"/>
      <c r="M20" s="35"/>
      <c r="N20" s="39">
        <f t="shared" si="3"/>
        <v>2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>
        <v>40703</v>
      </c>
      <c r="C21" s="29" t="s">
        <v>63</v>
      </c>
      <c r="D21" s="29" t="s">
        <v>50</v>
      </c>
      <c r="E21" s="69"/>
      <c r="F21" s="69" t="s">
        <v>64</v>
      </c>
      <c r="G21" s="102"/>
      <c r="H21" s="106">
        <f t="shared" si="0"/>
        <v>0</v>
      </c>
      <c r="I21" s="72">
        <v>2</v>
      </c>
      <c r="J21" s="72"/>
      <c r="K21" s="34"/>
      <c r="L21" s="35"/>
      <c r="M21" s="35"/>
      <c r="N21" s="39">
        <f t="shared" si="3"/>
        <v>2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>
        <v>40703</v>
      </c>
      <c r="C22" s="29" t="s">
        <v>63</v>
      </c>
      <c r="D22" s="29" t="s">
        <v>50</v>
      </c>
      <c r="E22" s="69"/>
      <c r="F22" s="69" t="s">
        <v>64</v>
      </c>
      <c r="G22" s="102"/>
      <c r="H22" s="106">
        <f t="shared" si="0"/>
        <v>0</v>
      </c>
      <c r="I22" s="72">
        <v>2</v>
      </c>
      <c r="J22" s="72"/>
      <c r="K22" s="34"/>
      <c r="L22" s="35"/>
      <c r="M22" s="35"/>
      <c r="N22" s="39">
        <f t="shared" si="3"/>
        <v>2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>
        <v>40703</v>
      </c>
      <c r="C23" s="29" t="s">
        <v>63</v>
      </c>
      <c r="D23" s="29" t="s">
        <v>53</v>
      </c>
      <c r="E23" s="69"/>
      <c r="F23" s="69" t="s">
        <v>64</v>
      </c>
      <c r="G23" s="102"/>
      <c r="H23" s="106">
        <f t="shared" si="0"/>
        <v>0</v>
      </c>
      <c r="I23" s="72">
        <v>2.1</v>
      </c>
      <c r="J23" s="72"/>
      <c r="K23" s="34"/>
      <c r="L23" s="35"/>
      <c r="M23" s="35"/>
      <c r="N23" s="39">
        <f t="shared" si="3"/>
        <v>2.1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>
        <v>40704</v>
      </c>
      <c r="C24" s="29" t="s">
        <v>63</v>
      </c>
      <c r="D24" s="29" t="s">
        <v>50</v>
      </c>
      <c r="E24" s="69"/>
      <c r="F24" s="69" t="s">
        <v>64</v>
      </c>
      <c r="G24" s="102"/>
      <c r="H24" s="106">
        <f t="shared" si="0"/>
        <v>0</v>
      </c>
      <c r="I24" s="72">
        <v>2</v>
      </c>
      <c r="J24" s="72"/>
      <c r="K24" s="34"/>
      <c r="L24" s="35"/>
      <c r="M24" s="35"/>
      <c r="N24" s="39">
        <f t="shared" si="3"/>
        <v>2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>
        <v>40704</v>
      </c>
      <c r="C25" s="29" t="s">
        <v>63</v>
      </c>
      <c r="D25" s="29" t="s">
        <v>54</v>
      </c>
      <c r="E25" s="69"/>
      <c r="F25" s="69" t="s">
        <v>64</v>
      </c>
      <c r="G25" s="102"/>
      <c r="H25" s="106">
        <f t="shared" si="0"/>
        <v>0</v>
      </c>
      <c r="I25" s="72">
        <v>20</v>
      </c>
      <c r="J25" s="72"/>
      <c r="K25" s="34"/>
      <c r="L25" s="35"/>
      <c r="M25" s="35"/>
      <c r="N25" s="39">
        <f t="shared" si="3"/>
        <v>20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>
        <v>40704</v>
      </c>
      <c r="C26" s="29" t="s">
        <v>65</v>
      </c>
      <c r="D26" s="29" t="s">
        <v>66</v>
      </c>
      <c r="E26" s="69"/>
      <c r="F26" s="69" t="s">
        <v>67</v>
      </c>
      <c r="G26" s="102"/>
      <c r="H26" s="106">
        <f t="shared" si="0"/>
        <v>0</v>
      </c>
      <c r="I26" s="72"/>
      <c r="J26" s="72">
        <v>1</v>
      </c>
      <c r="K26" s="34"/>
      <c r="L26" s="35"/>
      <c r="M26" s="35"/>
      <c r="N26" s="39">
        <f t="shared" si="3"/>
        <v>1</v>
      </c>
      <c r="O26" s="43"/>
      <c r="P26" s="41" t="str">
        <f t="shared" si="1"/>
        <v>X</v>
      </c>
      <c r="R26" s="2"/>
    </row>
    <row r="27" spans="1:18" ht="30" customHeight="1">
      <c r="A27" s="42">
        <v>17</v>
      </c>
      <c r="B27" s="28">
        <v>40704</v>
      </c>
      <c r="C27" s="29" t="s">
        <v>65</v>
      </c>
      <c r="D27" s="29" t="s">
        <v>66</v>
      </c>
      <c r="E27" s="69"/>
      <c r="F27" s="69" t="s">
        <v>67</v>
      </c>
      <c r="G27" s="102"/>
      <c r="H27" s="106">
        <f t="shared" si="0"/>
        <v>0</v>
      </c>
      <c r="I27" s="72"/>
      <c r="J27" s="72">
        <v>1</v>
      </c>
      <c r="K27" s="34"/>
      <c r="L27" s="35"/>
      <c r="M27" s="35"/>
      <c r="N27" s="39">
        <f t="shared" si="3"/>
        <v>1</v>
      </c>
      <c r="O27" s="43"/>
      <c r="P27" s="41" t="str">
        <f t="shared" si="1"/>
        <v>X</v>
      </c>
      <c r="R27" s="2"/>
    </row>
    <row r="28" spans="1:18" ht="30" customHeight="1">
      <c r="A28" s="42">
        <v>18</v>
      </c>
      <c r="B28" s="28">
        <v>40708</v>
      </c>
      <c r="C28" s="29" t="s">
        <v>68</v>
      </c>
      <c r="D28" s="29" t="s">
        <v>66</v>
      </c>
      <c r="E28" s="69"/>
      <c r="F28" s="69" t="s">
        <v>69</v>
      </c>
      <c r="G28" s="102"/>
      <c r="H28" s="106">
        <f t="shared" si="0"/>
        <v>0</v>
      </c>
      <c r="I28" s="72"/>
      <c r="J28" s="72">
        <v>1</v>
      </c>
      <c r="K28" s="34"/>
      <c r="L28" s="35"/>
      <c r="M28" s="35"/>
      <c r="N28" s="39">
        <f t="shared" si="3"/>
        <v>1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>
        <v>40708</v>
      </c>
      <c r="C29" s="29" t="s">
        <v>68</v>
      </c>
      <c r="D29" s="29" t="s">
        <v>70</v>
      </c>
      <c r="E29" s="69"/>
      <c r="F29" s="69" t="s">
        <v>69</v>
      </c>
      <c r="G29" s="102"/>
      <c r="H29" s="106">
        <f t="shared" si="0"/>
        <v>0</v>
      </c>
      <c r="I29" s="72"/>
      <c r="J29" s="72">
        <v>11</v>
      </c>
      <c r="K29" s="34"/>
      <c r="L29" s="35"/>
      <c r="M29" s="35"/>
      <c r="N29" s="39">
        <f t="shared" si="3"/>
        <v>11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>
        <v>40708</v>
      </c>
      <c r="C30" s="29" t="s">
        <v>68</v>
      </c>
      <c r="D30" s="29" t="s">
        <v>71</v>
      </c>
      <c r="E30" s="69"/>
      <c r="F30" s="69" t="s">
        <v>69</v>
      </c>
      <c r="G30" s="102"/>
      <c r="H30" s="106">
        <f t="shared" si="0"/>
        <v>0</v>
      </c>
      <c r="I30" s="72"/>
      <c r="J30" s="72"/>
      <c r="K30" s="34"/>
      <c r="L30" s="35"/>
      <c r="M30" s="35">
        <v>16.399999999999999</v>
      </c>
      <c r="N30" s="39">
        <f t="shared" si="3"/>
        <v>16.399999999999999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>
        <v>40708</v>
      </c>
      <c r="C31" s="29" t="s">
        <v>68</v>
      </c>
      <c r="D31" s="29" t="s">
        <v>72</v>
      </c>
      <c r="E31" s="69"/>
      <c r="F31" s="69" t="s">
        <v>69</v>
      </c>
      <c r="G31" s="102"/>
      <c r="H31" s="106">
        <f t="shared" si="0"/>
        <v>0</v>
      </c>
      <c r="I31" s="72"/>
      <c r="J31" s="72">
        <v>40</v>
      </c>
      <c r="K31" s="34"/>
      <c r="L31" s="35"/>
      <c r="M31" s="35"/>
      <c r="N31" s="39">
        <f t="shared" si="3"/>
        <v>40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>
        <v>40710</v>
      </c>
      <c r="C32" s="29" t="s">
        <v>68</v>
      </c>
      <c r="D32" s="29" t="s">
        <v>50</v>
      </c>
      <c r="E32" s="69"/>
      <c r="F32" s="69" t="s">
        <v>75</v>
      </c>
      <c r="G32" s="102"/>
      <c r="H32" s="106"/>
      <c r="I32" s="72">
        <v>2</v>
      </c>
      <c r="J32" s="72"/>
      <c r="K32" s="34"/>
      <c r="L32" s="35"/>
      <c r="M32" s="35"/>
      <c r="N32" s="39">
        <f t="shared" si="3"/>
        <v>2</v>
      </c>
      <c r="O32" s="43">
        <v>2</v>
      </c>
      <c r="P32" s="41"/>
      <c r="R32" s="2"/>
    </row>
    <row r="33" spans="1:18" ht="30" customHeight="1">
      <c r="A33" s="42">
        <v>23</v>
      </c>
      <c r="B33" s="28">
        <v>40710</v>
      </c>
      <c r="C33" s="29" t="s">
        <v>68</v>
      </c>
      <c r="D33" s="29" t="s">
        <v>73</v>
      </c>
      <c r="E33" s="69"/>
      <c r="F33" s="69" t="s">
        <v>69</v>
      </c>
      <c r="G33" s="102"/>
      <c r="H33" s="106">
        <f t="shared" si="0"/>
        <v>0</v>
      </c>
      <c r="I33" s="72"/>
      <c r="J33" s="72"/>
      <c r="K33" s="34"/>
      <c r="L33" s="35">
        <v>316</v>
      </c>
      <c r="M33" s="35"/>
      <c r="N33" s="39">
        <f t="shared" si="3"/>
        <v>316</v>
      </c>
      <c r="O33" s="43">
        <v>316</v>
      </c>
      <c r="P33" s="41" t="str">
        <f t="shared" si="1"/>
        <v/>
      </c>
      <c r="R33" s="2"/>
    </row>
    <row r="34" spans="1:18" ht="30" customHeight="1">
      <c r="A34" s="42">
        <v>24</v>
      </c>
      <c r="B34" s="28">
        <v>40711</v>
      </c>
      <c r="C34" s="29" t="s">
        <v>74</v>
      </c>
      <c r="D34" s="29" t="s">
        <v>50</v>
      </c>
      <c r="E34" s="69"/>
      <c r="F34" s="69" t="s">
        <v>75</v>
      </c>
      <c r="G34" s="102"/>
      <c r="H34" s="106">
        <f t="shared" si="0"/>
        <v>0</v>
      </c>
      <c r="I34" s="72">
        <v>2</v>
      </c>
      <c r="J34" s="72"/>
      <c r="K34" s="34"/>
      <c r="L34" s="35"/>
      <c r="M34" s="35"/>
      <c r="N34" s="39">
        <f t="shared" si="3"/>
        <v>2</v>
      </c>
      <c r="O34" s="43">
        <v>2</v>
      </c>
      <c r="P34" s="41" t="str">
        <f t="shared" si="1"/>
        <v/>
      </c>
      <c r="R34" s="2"/>
    </row>
    <row r="35" spans="1:18" ht="46.5" customHeight="1">
      <c r="A35" s="42">
        <v>25</v>
      </c>
      <c r="B35" s="28">
        <v>40711</v>
      </c>
      <c r="C35" s="29" t="s">
        <v>74</v>
      </c>
      <c r="D35" s="44" t="s">
        <v>62</v>
      </c>
      <c r="E35" s="69"/>
      <c r="F35" s="69" t="s">
        <v>75</v>
      </c>
      <c r="G35" s="102"/>
      <c r="H35" s="106">
        <f t="shared" si="0"/>
        <v>0</v>
      </c>
      <c r="I35" s="72"/>
      <c r="J35" s="72"/>
      <c r="K35" s="34"/>
      <c r="L35" s="35">
        <v>13.7</v>
      </c>
      <c r="M35" s="35"/>
      <c r="N35" s="39">
        <f t="shared" si="3"/>
        <v>13.7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0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0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0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0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0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0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0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0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0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0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0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0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0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0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0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0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0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0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0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0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0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0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0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0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0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0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0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0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0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0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0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0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0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0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0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0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0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0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0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0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01" si="4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28">
        <v>40711</v>
      </c>
      <c r="C84" s="29" t="s">
        <v>74</v>
      </c>
      <c r="D84" s="29" t="s">
        <v>50</v>
      </c>
      <c r="E84" s="45"/>
      <c r="F84" s="69" t="s">
        <v>75</v>
      </c>
      <c r="G84" s="105"/>
      <c r="H84" s="36">
        <f t="shared" si="4"/>
        <v>0</v>
      </c>
      <c r="I84" s="36">
        <v>2</v>
      </c>
      <c r="J84" s="36"/>
      <c r="K84" s="37"/>
      <c r="L84" s="37"/>
      <c r="M84" s="38"/>
      <c r="N84" s="39">
        <f t="shared" ref="N84:N86" si="5">SUM(H84:M84)</f>
        <v>2</v>
      </c>
      <c r="O84" s="43">
        <v>2</v>
      </c>
      <c r="P84" s="41" t="str">
        <f t="shared" ref="P84:P88" si="6">IF(F84="Milano","X","")</f>
        <v/>
      </c>
      <c r="R84" s="2"/>
    </row>
    <row r="85" spans="1:18" ht="30" customHeight="1">
      <c r="A85" s="42">
        <v>27</v>
      </c>
      <c r="B85" s="28">
        <v>40714</v>
      </c>
      <c r="C85" s="44" t="s">
        <v>63</v>
      </c>
      <c r="D85" s="29" t="s">
        <v>50</v>
      </c>
      <c r="E85" s="45"/>
      <c r="F85" s="44" t="s">
        <v>64</v>
      </c>
      <c r="G85" s="105"/>
      <c r="H85" s="36">
        <f t="shared" si="4"/>
        <v>0</v>
      </c>
      <c r="I85" s="36">
        <v>2</v>
      </c>
      <c r="J85" s="36"/>
      <c r="K85" s="37"/>
      <c r="L85" s="37"/>
      <c r="M85" s="38"/>
      <c r="N85" s="39">
        <f t="shared" si="5"/>
        <v>2</v>
      </c>
      <c r="O85" s="43">
        <v>2</v>
      </c>
      <c r="P85" s="41" t="str">
        <f t="shared" si="6"/>
        <v/>
      </c>
      <c r="R85" s="2"/>
    </row>
    <row r="86" spans="1:18" ht="30" customHeight="1">
      <c r="A86" s="42">
        <v>28</v>
      </c>
      <c r="B86" s="28">
        <v>40714</v>
      </c>
      <c r="C86" s="44" t="s">
        <v>63</v>
      </c>
      <c r="D86" s="29" t="s">
        <v>50</v>
      </c>
      <c r="E86" s="45"/>
      <c r="F86" s="46" t="s">
        <v>64</v>
      </c>
      <c r="G86" s="105"/>
      <c r="H86" s="36">
        <f t="shared" si="4"/>
        <v>0</v>
      </c>
      <c r="I86" s="36">
        <v>2</v>
      </c>
      <c r="J86" s="36"/>
      <c r="K86" s="37"/>
      <c r="L86" s="37"/>
      <c r="M86" s="38"/>
      <c r="N86" s="39">
        <f t="shared" si="5"/>
        <v>2</v>
      </c>
      <c r="O86" s="43"/>
      <c r="P86" s="41" t="str">
        <f t="shared" si="6"/>
        <v/>
      </c>
      <c r="R86" s="2"/>
    </row>
    <row r="87" spans="1:18" ht="30" customHeight="1">
      <c r="A87" s="42">
        <v>29</v>
      </c>
      <c r="B87" s="28">
        <v>40722</v>
      </c>
      <c r="C87" s="44" t="s">
        <v>65</v>
      </c>
      <c r="D87" s="29" t="s">
        <v>66</v>
      </c>
      <c r="E87" s="45"/>
      <c r="F87" s="46" t="s">
        <v>67</v>
      </c>
      <c r="G87" s="105"/>
      <c r="H87" s="36">
        <f t="shared" si="4"/>
        <v>0</v>
      </c>
      <c r="I87" s="36"/>
      <c r="J87" s="36">
        <v>1</v>
      </c>
      <c r="K87" s="37"/>
      <c r="L87" s="37"/>
      <c r="M87" s="38"/>
      <c r="N87" s="39">
        <f>SUM(H87:M87)</f>
        <v>1</v>
      </c>
      <c r="O87" s="43"/>
      <c r="P87" s="41" t="str">
        <f t="shared" si="6"/>
        <v>X</v>
      </c>
      <c r="R87" s="2"/>
    </row>
    <row r="88" spans="1:18" ht="30" customHeight="1">
      <c r="A88" s="42">
        <v>30</v>
      </c>
      <c r="B88" s="28">
        <v>40722</v>
      </c>
      <c r="C88" s="44" t="s">
        <v>65</v>
      </c>
      <c r="D88" s="29" t="s">
        <v>66</v>
      </c>
      <c r="E88" s="45"/>
      <c r="F88" s="46" t="s">
        <v>67</v>
      </c>
      <c r="G88" s="105"/>
      <c r="H88" s="36">
        <f t="shared" si="4"/>
        <v>0</v>
      </c>
      <c r="I88" s="36"/>
      <c r="J88" s="36">
        <v>1</v>
      </c>
      <c r="K88" s="37"/>
      <c r="L88" s="37"/>
      <c r="M88" s="38"/>
      <c r="N88" s="39">
        <f t="shared" ref="N88" si="7">SUM(H88:M88)</f>
        <v>1</v>
      </c>
      <c r="O88" s="43"/>
      <c r="P88" s="41" t="str">
        <f t="shared" si="6"/>
        <v>X</v>
      </c>
      <c r="R88" s="2"/>
    </row>
    <row r="89" spans="1:18" ht="30" customHeight="1">
      <c r="A89" s="42">
        <v>31</v>
      </c>
      <c r="B89" s="47">
        <v>40722</v>
      </c>
      <c r="C89" s="44" t="s">
        <v>65</v>
      </c>
      <c r="D89" s="49" t="s">
        <v>62</v>
      </c>
      <c r="E89" s="45"/>
      <c r="F89" s="46" t="s">
        <v>67</v>
      </c>
      <c r="G89" s="105"/>
      <c r="H89" s="36">
        <f t="shared" si="4"/>
        <v>0</v>
      </c>
      <c r="I89" s="36"/>
      <c r="J89" s="36"/>
      <c r="K89" s="37"/>
      <c r="L89" s="37"/>
      <c r="M89" s="38">
        <v>8.6</v>
      </c>
      <c r="N89" s="39">
        <f t="shared" ref="N89:N101" si="8">SUM(H89:M89)</f>
        <v>8.6</v>
      </c>
      <c r="O89" s="43"/>
      <c r="P89" s="41" t="str">
        <f t="shared" ref="P89:P101" si="9">IF(F89="Milano","X","")</f>
        <v>X</v>
      </c>
      <c r="R89" s="2"/>
    </row>
    <row r="90" spans="1:18" ht="30" customHeight="1">
      <c r="A90" s="42">
        <v>32</v>
      </c>
      <c r="B90" s="47">
        <v>40723</v>
      </c>
      <c r="C90" s="44" t="s">
        <v>65</v>
      </c>
      <c r="D90" s="49" t="s">
        <v>66</v>
      </c>
      <c r="E90" s="45"/>
      <c r="F90" s="46" t="s">
        <v>67</v>
      </c>
      <c r="G90" s="105"/>
      <c r="H90" s="36">
        <f t="shared" si="4"/>
        <v>0</v>
      </c>
      <c r="I90" s="36"/>
      <c r="J90" s="36">
        <v>1</v>
      </c>
      <c r="K90" s="37"/>
      <c r="L90" s="37"/>
      <c r="M90" s="38"/>
      <c r="N90" s="39">
        <f t="shared" si="8"/>
        <v>1</v>
      </c>
      <c r="O90" s="43"/>
      <c r="P90" s="41" t="str">
        <f t="shared" si="9"/>
        <v>X</v>
      </c>
      <c r="R90" s="2"/>
    </row>
    <row r="91" spans="1:18" ht="30" customHeight="1">
      <c r="A91" s="42">
        <v>33</v>
      </c>
      <c r="B91" s="47">
        <v>40723</v>
      </c>
      <c r="C91" s="44" t="s">
        <v>65</v>
      </c>
      <c r="D91" s="49" t="s">
        <v>66</v>
      </c>
      <c r="E91" s="45"/>
      <c r="F91" s="46" t="s">
        <v>67</v>
      </c>
      <c r="G91" s="105"/>
      <c r="H91" s="36">
        <f t="shared" si="4"/>
        <v>0</v>
      </c>
      <c r="I91" s="36"/>
      <c r="J91" s="36">
        <v>1</v>
      </c>
      <c r="K91" s="37"/>
      <c r="L91" s="37"/>
      <c r="M91" s="38"/>
      <c r="N91" s="39">
        <f t="shared" si="8"/>
        <v>1</v>
      </c>
      <c r="O91" s="43"/>
      <c r="P91" s="41" t="str">
        <f t="shared" si="9"/>
        <v>X</v>
      </c>
      <c r="R91" s="2"/>
    </row>
    <row r="92" spans="1:18" ht="30" customHeight="1">
      <c r="A92" s="42">
        <v>34</v>
      </c>
      <c r="B92" s="47">
        <v>40723</v>
      </c>
      <c r="C92" s="44" t="s">
        <v>65</v>
      </c>
      <c r="D92" s="49" t="s">
        <v>62</v>
      </c>
      <c r="E92" s="45"/>
      <c r="F92" s="46" t="s">
        <v>67</v>
      </c>
      <c r="G92" s="105"/>
      <c r="H92" s="36">
        <f t="shared" si="4"/>
        <v>0</v>
      </c>
      <c r="I92" s="36"/>
      <c r="J92" s="36"/>
      <c r="K92" s="37"/>
      <c r="L92" s="37"/>
      <c r="M92" s="38">
        <v>10.45</v>
      </c>
      <c r="N92" s="39">
        <f t="shared" si="8"/>
        <v>10.45</v>
      </c>
      <c r="O92" s="43"/>
      <c r="P92" s="41" t="str">
        <f t="shared" si="9"/>
        <v>X</v>
      </c>
      <c r="R92" s="2"/>
    </row>
    <row r="93" spans="1:18" ht="30" customHeight="1">
      <c r="A93" s="42">
        <v>35</v>
      </c>
      <c r="B93" s="47">
        <v>40724</v>
      </c>
      <c r="C93" s="44" t="s">
        <v>76</v>
      </c>
      <c r="D93" s="49" t="s">
        <v>50</v>
      </c>
      <c r="E93" s="45"/>
      <c r="F93" s="46" t="s">
        <v>75</v>
      </c>
      <c r="G93" s="105"/>
      <c r="H93" s="36">
        <f t="shared" si="4"/>
        <v>0</v>
      </c>
      <c r="I93" s="36">
        <v>2</v>
      </c>
      <c r="J93" s="36"/>
      <c r="K93" s="37"/>
      <c r="L93" s="37"/>
      <c r="M93" s="38"/>
      <c r="N93" s="39">
        <f t="shared" si="8"/>
        <v>2</v>
      </c>
      <c r="O93" s="43"/>
      <c r="P93" s="41" t="str">
        <f t="shared" si="9"/>
        <v/>
      </c>
      <c r="R93" s="2"/>
    </row>
    <row r="94" spans="1:18" ht="30" customHeight="1">
      <c r="A94" s="42">
        <v>36</v>
      </c>
      <c r="B94" s="108"/>
      <c r="C94" s="44"/>
      <c r="D94" s="49"/>
      <c r="E94" s="45"/>
      <c r="F94" s="46"/>
      <c r="G94" s="105"/>
      <c r="H94" s="36">
        <f t="shared" si="4"/>
        <v>0</v>
      </c>
      <c r="I94" s="36"/>
      <c r="J94" s="36"/>
      <c r="K94" s="37"/>
      <c r="L94" s="37"/>
      <c r="M94" s="38"/>
      <c r="N94" s="39">
        <f t="shared" si="8"/>
        <v>0</v>
      </c>
      <c r="O94" s="43"/>
      <c r="P94" s="41" t="str">
        <f t="shared" si="9"/>
        <v/>
      </c>
      <c r="R94" s="2"/>
    </row>
    <row r="95" spans="1:18" ht="30" customHeight="1">
      <c r="A95" s="42">
        <v>37</v>
      </c>
      <c r="B95" s="108"/>
      <c r="C95" s="44"/>
      <c r="D95" s="49"/>
      <c r="E95" s="45"/>
      <c r="F95" s="46"/>
      <c r="G95" s="105"/>
      <c r="H95" s="36">
        <f t="shared" si="4"/>
        <v>0</v>
      </c>
      <c r="I95" s="36"/>
      <c r="J95" s="36"/>
      <c r="K95" s="37"/>
      <c r="L95" s="37"/>
      <c r="M95" s="38"/>
      <c r="N95" s="39">
        <f t="shared" si="8"/>
        <v>0</v>
      </c>
      <c r="O95" s="43"/>
      <c r="P95" s="41" t="str">
        <f t="shared" si="9"/>
        <v/>
      </c>
      <c r="R95" s="2"/>
    </row>
    <row r="96" spans="1:18" ht="30" customHeight="1">
      <c r="A96" s="42">
        <v>38</v>
      </c>
      <c r="B96" s="108"/>
      <c r="C96" s="44"/>
      <c r="D96" s="49"/>
      <c r="E96" s="45"/>
      <c r="F96" s="46"/>
      <c r="G96" s="105"/>
      <c r="H96" s="36">
        <f t="shared" si="4"/>
        <v>0</v>
      </c>
      <c r="I96" s="36"/>
      <c r="J96" s="36"/>
      <c r="K96" s="37"/>
      <c r="L96" s="37"/>
      <c r="M96" s="38"/>
      <c r="N96" s="39">
        <f t="shared" si="8"/>
        <v>0</v>
      </c>
      <c r="O96" s="43"/>
      <c r="P96" s="41" t="str">
        <f t="shared" si="9"/>
        <v/>
      </c>
      <c r="R96" s="2"/>
    </row>
    <row r="97" spans="1:18" ht="30" customHeight="1">
      <c r="A97" s="42">
        <v>39</v>
      </c>
      <c r="B97" s="108"/>
      <c r="C97" s="44"/>
      <c r="D97" s="49"/>
      <c r="E97" s="45"/>
      <c r="F97" s="46"/>
      <c r="G97" s="105"/>
      <c r="H97" s="36">
        <f t="shared" si="4"/>
        <v>0</v>
      </c>
      <c r="I97" s="36"/>
      <c r="J97" s="36"/>
      <c r="K97" s="37"/>
      <c r="L97" s="37"/>
      <c r="M97" s="38"/>
      <c r="N97" s="39">
        <f t="shared" si="8"/>
        <v>0</v>
      </c>
      <c r="O97" s="43"/>
      <c r="P97" s="41" t="str">
        <f t="shared" si="9"/>
        <v/>
      </c>
      <c r="R97" s="2"/>
    </row>
    <row r="98" spans="1:18" ht="30" customHeight="1">
      <c r="A98" s="42">
        <v>40</v>
      </c>
      <c r="B98" s="108"/>
      <c r="C98" s="44"/>
      <c r="D98" s="49"/>
      <c r="E98" s="45"/>
      <c r="F98" s="46"/>
      <c r="G98" s="105"/>
      <c r="H98" s="36">
        <f t="shared" si="4"/>
        <v>0</v>
      </c>
      <c r="I98" s="36"/>
      <c r="J98" s="36"/>
      <c r="K98" s="37"/>
      <c r="L98" s="37"/>
      <c r="M98" s="38"/>
      <c r="N98" s="39">
        <f t="shared" si="8"/>
        <v>0</v>
      </c>
      <c r="O98" s="43"/>
      <c r="P98" s="41" t="str">
        <f t="shared" si="9"/>
        <v/>
      </c>
      <c r="R98" s="2"/>
    </row>
    <row r="99" spans="1:18" ht="30" customHeight="1">
      <c r="A99" s="42">
        <v>41</v>
      </c>
      <c r="B99" s="108"/>
      <c r="C99" s="44"/>
      <c r="D99" s="49"/>
      <c r="E99" s="45"/>
      <c r="F99" s="46"/>
      <c r="G99" s="105"/>
      <c r="H99" s="36">
        <f t="shared" si="4"/>
        <v>0</v>
      </c>
      <c r="I99" s="36"/>
      <c r="J99" s="36"/>
      <c r="K99" s="37"/>
      <c r="L99" s="37"/>
      <c r="M99" s="38"/>
      <c r="N99" s="39">
        <f t="shared" si="8"/>
        <v>0</v>
      </c>
      <c r="O99" s="43"/>
      <c r="P99" s="41" t="str">
        <f t="shared" si="9"/>
        <v/>
      </c>
      <c r="R99" s="2"/>
    </row>
    <row r="100" spans="1:18" ht="30" customHeight="1">
      <c r="A100" s="42">
        <v>42</v>
      </c>
      <c r="B100" s="108"/>
      <c r="C100" s="44"/>
      <c r="D100" s="49"/>
      <c r="E100" s="45"/>
      <c r="F100" s="46"/>
      <c r="G100" s="105"/>
      <c r="H100" s="36">
        <f t="shared" si="4"/>
        <v>0</v>
      </c>
      <c r="I100" s="36"/>
      <c r="J100" s="36"/>
      <c r="K100" s="37"/>
      <c r="L100" s="37"/>
      <c r="M100" s="38"/>
      <c r="N100" s="39">
        <f t="shared" si="8"/>
        <v>0</v>
      </c>
      <c r="O100" s="43"/>
      <c r="P100" s="41" t="str">
        <f t="shared" si="9"/>
        <v/>
      </c>
      <c r="R100" s="2"/>
    </row>
    <row r="101" spans="1:18" ht="30" customHeight="1">
      <c r="A101" s="42">
        <v>43</v>
      </c>
      <c r="B101" s="108"/>
      <c r="C101" s="44"/>
      <c r="D101" s="49"/>
      <c r="E101" s="45"/>
      <c r="F101" s="46"/>
      <c r="G101" s="105"/>
      <c r="H101" s="36">
        <f t="shared" si="4"/>
        <v>0</v>
      </c>
      <c r="I101" s="36"/>
      <c r="J101" s="36"/>
      <c r="K101" s="37"/>
      <c r="L101" s="37"/>
      <c r="M101" s="38"/>
      <c r="N101" s="39">
        <f t="shared" si="8"/>
        <v>0</v>
      </c>
      <c r="O101" s="43"/>
      <c r="P101" s="41" t="str">
        <f t="shared" si="9"/>
        <v/>
      </c>
      <c r="R101" s="2"/>
    </row>
    <row r="103" spans="1:18">
      <c r="A103" s="60"/>
      <c r="B103" s="61"/>
      <c r="C103" s="61"/>
      <c r="D103" s="61"/>
      <c r="E103" s="61"/>
      <c r="F103" s="61"/>
      <c r="G103" s="61"/>
      <c r="H103" s="61"/>
      <c r="I103" s="61"/>
      <c r="J103" s="107"/>
      <c r="K103" s="107"/>
      <c r="L103" s="61"/>
      <c r="M103" s="61"/>
      <c r="N103" s="61"/>
      <c r="O103" s="61"/>
      <c r="P103" s="107"/>
      <c r="Q103" s="3"/>
    </row>
    <row r="104" spans="1:18">
      <c r="A104" s="84"/>
      <c r="B104" s="85"/>
      <c r="C104" s="86"/>
      <c r="D104" s="87"/>
      <c r="E104" s="87"/>
      <c r="F104" s="88"/>
      <c r="G104" s="89"/>
      <c r="H104" s="90"/>
      <c r="I104" s="91"/>
      <c r="J104" s="107"/>
      <c r="K104" s="107"/>
      <c r="L104" s="91"/>
      <c r="M104" s="91"/>
      <c r="N104" s="92"/>
      <c r="O104" s="93"/>
      <c r="P104" s="107"/>
      <c r="Q104" s="3"/>
    </row>
    <row r="105" spans="1:18">
      <c r="A105" s="60"/>
      <c r="B105" s="78" t="s">
        <v>43</v>
      </c>
      <c r="C105" s="78"/>
      <c r="D105" s="78"/>
      <c r="E105" s="61"/>
      <c r="F105" s="61"/>
      <c r="G105" s="78" t="s">
        <v>45</v>
      </c>
      <c r="H105" s="78"/>
      <c r="I105" s="78"/>
      <c r="J105" s="107"/>
      <c r="K105" s="107"/>
      <c r="L105" s="78" t="s">
        <v>44</v>
      </c>
      <c r="M105" s="78"/>
      <c r="N105" s="78"/>
      <c r="O105" s="61"/>
      <c r="P105" s="107"/>
      <c r="Q105" s="3"/>
    </row>
    <row r="106" spans="1:18">
      <c r="A106" s="60"/>
      <c r="B106" s="61"/>
      <c r="C106" s="61"/>
      <c r="D106" s="61"/>
      <c r="E106" s="61"/>
      <c r="F106" s="61"/>
      <c r="G106" s="61"/>
      <c r="H106" s="61"/>
      <c r="I106" s="61"/>
      <c r="J106" s="107"/>
      <c r="K106" s="107"/>
      <c r="L106" s="61"/>
      <c r="M106" s="61"/>
      <c r="N106" s="61"/>
      <c r="O106" s="61"/>
      <c r="P106" s="107"/>
      <c r="Q106" s="3"/>
    </row>
    <row r="107" spans="1:18">
      <c r="A107" s="60"/>
      <c r="B107" s="61"/>
      <c r="C107" s="61"/>
      <c r="D107" s="61"/>
      <c r="E107" s="61"/>
      <c r="F107" s="61"/>
      <c r="G107" s="61"/>
      <c r="H107" s="61"/>
      <c r="I107" s="61"/>
      <c r="J107" s="107"/>
      <c r="K107" s="107"/>
      <c r="L107" s="61"/>
      <c r="M107" s="61"/>
      <c r="N107" s="61"/>
      <c r="O107" s="61"/>
      <c r="P107" s="107"/>
      <c r="Q107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4 N11:N101">
      <formula1>0</formula1>
      <formula2>0</formula2>
    </dataValidation>
    <dataValidation type="decimal" operator="greaterThanOrEqual" allowBlank="1" showErrorMessage="1" errorTitle="Valore" error="Inserire un numero maggiore o uguale a 0 (zero)!" sqref="H104:M104 H84:M101 H12:J83 H11:K11 K17:K83 L11:M83">
      <formula1>0</formula1>
      <formula2>0</formula2>
    </dataValidation>
    <dataValidation type="textLength" operator="greaterThan" allowBlank="1" showErrorMessage="1" sqref="D104:E104 E79:F83 F36:F77 E84:E101 D89:D101 F26:F30">
      <formula1>1</formula1>
      <formula2>0</formula2>
    </dataValidation>
    <dataValidation type="textLength" operator="greaterThan" sqref="F104 G79:G83 F86:F101 G19:G76">
      <formula1>1</formula1>
      <formula2>0</formula2>
    </dataValidation>
    <dataValidation type="date" operator="greaterThanOrEqual" showErrorMessage="1" errorTitle="Data" error="Inserire una data superiore al 1/11/2000" sqref="B104 B79:B83 B89:B93 B11:B13">
      <formula1>36831</formula1>
      <formula2>0</formula2>
    </dataValidation>
    <dataValidation type="textLength" operator="greaterThan" allowBlank="1" sqref="C104 D79:D83 D77 F85 C85:C10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2011-07-14T13:16:39Z</cp:lastPrinted>
  <dcterms:created xsi:type="dcterms:W3CDTF">2007-03-06T14:42:56Z</dcterms:created>
  <dcterms:modified xsi:type="dcterms:W3CDTF">2011-07-14T13:16:41Z</dcterms:modified>
</cp:coreProperties>
</file>