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Italia'!$A$1:$S$103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H11" i="1"/>
  <c r="N11" s="1"/>
  <c r="H12" i="3"/>
  <c r="H11"/>
  <c r="P3"/>
  <c r="O7"/>
  <c r="M7"/>
  <c r="L7"/>
  <c r="K7"/>
  <c r="J7"/>
  <c r="I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97" i="1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97"/>
  <c r="P96"/>
  <c r="P95"/>
  <c r="P94"/>
  <c r="P93"/>
  <c r="P92"/>
  <c r="P91"/>
  <c r="P90"/>
  <c r="P89"/>
  <c r="P88"/>
  <c r="P87"/>
  <c r="P86"/>
  <c r="P85"/>
  <c r="N85"/>
  <c r="P84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P1" s="1"/>
  <c r="P5" s="1"/>
  <c r="P11"/>
  <c r="P11" i="1"/>
  <c r="N11" i="3"/>
  <c r="N12" l="1"/>
  <c r="N7" s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3" l="1"/>
  <c r="N7" s="1"/>
  <c r="P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P7" l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<sst xmlns="http://schemas.openxmlformats.org/spreadsheetml/2006/main" count="109" uniqueCount="66">
  <si>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</si>
  <si>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</si>
  <si>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</si>
  <si>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</si>
  <si>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</si>
  <si>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</si>
  <si>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</si>
  <si>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</si>
  <si>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</si>
  <si>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</si>
  <si>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</si>
  <si>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</si>
  <si>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</si>
  <si>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</si>
  <si>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</si>
  <si>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</si>
  <si>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</si>
  <si>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</si>
  <si>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</si>
  <si>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</si>
  <si>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</si>
  <si>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</si>
  <si>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</si>
  <si>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</si>
  <si>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</si>
  <si>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</si>
  <si>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</si>
  <si>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</si>
  <si>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</si>
  <si>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</si>
  <si>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</si>
  <si>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</si>
  <si>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</si>
  <si>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</si>
  <si>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</si>
  <si>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</si>
  <si>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</si>
  <si>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</si>
  <si>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</si>
  <si>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</si>
  <si>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</si>
  <si>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</si>
  <si>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</si>
  <si>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</si>
  <si>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</si>
  <si>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</si>
  <si>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</si>
  <si>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</si>
  <si>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roberto banfi</t>
  </si>
  <si>
    <t>incontro</t>
  </si>
  <si>
    <t>BPER</t>
  </si>
  <si>
    <t>via aristotele</t>
  </si>
  <si>
    <t>modena</t>
  </si>
  <si>
    <t>Beretta</t>
  </si>
  <si>
    <t xml:space="preserve">via pietro beretta </t>
  </si>
  <si>
    <t>gardone val trompia (BS)</t>
  </si>
  <si>
    <t>28/6/11</t>
  </si>
  <si>
    <t>SEAT</t>
  </si>
  <si>
    <t>corso mortara 22</t>
  </si>
  <si>
    <t>torino</t>
  </si>
  <si>
    <t>23/5/11</t>
  </si>
  <si>
    <t>Prevendita</t>
  </si>
  <si>
    <t>Annamaria Mozzoni</t>
  </si>
  <si>
    <t>Milano</t>
  </si>
  <si>
    <t>giugno</t>
  </si>
  <si>
    <t>01 06 2011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</si>
</sst>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G12" sqref="G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/>
      <c r="E1" s="112"/>
      <c r="F1" s="51" t="s">
        <v>43</v>
      </c>
      <c r="G1" s="50" t="s">
        <v>44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39</v>
      </c>
      <c r="J8" s="125" t="s">
        <v>41</v>
      </c>
      <c r="K8" s="125" t="s">
        <v>40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42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39</v>
      </c>
      <c r="I9" s="124" t="s">
        <v>39</v>
      </c>
      <c r="J9" s="124"/>
      <c r="K9" s="124" t="s">
        <v>38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45</v>
      </c>
      <c r="C58" s="78"/>
      <c r="D58" s="78"/>
      <c r="E58" s="61"/>
      <c r="F58" s="61"/>
      <c r="G58" s="78" t="s">
        <v>47</v>
      </c>
      <c r="H58" s="78"/>
      <c r="I58" s="78"/>
      <c r="J58" s="61"/>
      <c r="K58" s="61"/>
      <c r="L58" s="78" t="s">
        <v>46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view="pageBreakPreview" zoomScale="50" zoomScaleSheetLayoutView="50" workbookViewId="0">
      <pane ySplit="5" topLeftCell="A6" activePane="bottomLeft" state="frozen"/>
      <selection pane="bottomLeft" activeCell="E105" sqref="E10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48</v>
      </c>
      <c r="F1" s="112"/>
      <c r="G1" s="51" t="s">
        <v>64</v>
      </c>
      <c r="H1" s="50" t="s">
        <v>65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155.81179117911793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28</v>
      </c>
      <c r="F3" s="112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8</v>
      </c>
      <c r="F5" s="14"/>
      <c r="G5" s="10" t="s">
        <v>7</v>
      </c>
      <c r="H5" s="21">
        <v>1.44</v>
      </c>
      <c r="N5" s="120" t="s">
        <v>8</v>
      </c>
      <c r="O5" s="120"/>
      <c r="P5" s="22">
        <f>P1-P2-P3-P4</f>
        <v>155.81179117911793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>SUM(G11:G97)</f>
        <v>848</v>
      </c>
      <c r="H7" s="25">
        <f>SUM(H11:H97)</f>
        <v>109.91179117911793</v>
      </c>
      <c r="I7" s="65">
        <f>SUM(I11:I97)</f>
        <v>35.6</v>
      </c>
      <c r="J7" s="71">
        <f>SUM(J11:J97)</f>
        <v>0</v>
      </c>
      <c r="K7" s="66">
        <f>SUM(K11:K97)</f>
        <v>0</v>
      </c>
      <c r="L7" s="66">
        <f>SUM(L11:L97)</f>
        <v>0</v>
      </c>
      <c r="M7" s="66">
        <f>SUM(M11:M97)</f>
        <v>10.3</v>
      </c>
      <c r="N7" s="66">
        <f>SUM(N11:N97)</f>
        <v>155.8117911791179</v>
      </c>
      <c r="O7" s="67">
        <f>SUM(O11:O97)</f>
        <v>0</v>
      </c>
      <c r="P7" s="13">
        <f>+N7-SUM(I7:M7)</f>
        <v>109.9117911791179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39</v>
      </c>
      <c r="J8" s="125" t="s">
        <v>41</v>
      </c>
      <c r="K8" s="125" t="s">
        <v>40</v>
      </c>
      <c r="L8" s="139" t="s">
        <v>37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39</v>
      </c>
      <c r="J9" s="124"/>
      <c r="K9" s="124" t="s">
        <v>38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40549</v>
      </c>
      <c r="C11" s="29" t="s">
        <v>50</v>
      </c>
      <c r="D11" s="29" t="s">
        <v>49</v>
      </c>
      <c r="E11" s="69" t="s">
        <v>51</v>
      </c>
      <c r="F11" s="69" t="s">
        <v>52</v>
      </c>
      <c r="G11" s="100">
        <v>352</v>
      </c>
      <c r="H11" s="106">
        <f>IF($E$3="si",($H$5/$H$6*G11),IF($E$3="no",G11*$H$4,0))</f>
        <v>45.623762376237629</v>
      </c>
      <c r="I11" s="72">
        <v>20.6</v>
      </c>
      <c r="J11" s="72"/>
      <c r="K11" s="34"/>
      <c r="L11" s="35"/>
      <c r="M11" s="37"/>
      <c r="N11" s="39">
        <f>SUM(H11:M11)</f>
        <v>66.22376237623763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40697</v>
      </c>
      <c r="C12" s="29" t="s">
        <v>53</v>
      </c>
      <c r="D12" s="44" t="s">
        <v>49</v>
      </c>
      <c r="E12" s="69" t="s">
        <v>54</v>
      </c>
      <c r="F12" s="69" t="s">
        <v>55</v>
      </c>
      <c r="G12" s="101">
        <v>208</v>
      </c>
      <c r="H12" s="106">
        <f t="shared" ref="H12:H75" si="0">IF($E$3="si",($H$5/$H$6*G12),IF($E$3="no",G12*$H$4,0))</f>
        <v>26.95949594959496</v>
      </c>
      <c r="I12" s="72">
        <v>5</v>
      </c>
      <c r="J12" s="72"/>
      <c r="K12" s="34"/>
      <c r="L12" s="35"/>
      <c r="M12" s="37"/>
      <c r="N12" s="39">
        <f>SUM(H12:M12)</f>
        <v>31.95949594959496</v>
      </c>
      <c r="O12" s="43"/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 t="s">
        <v>56</v>
      </c>
      <c r="C13" s="29" t="s">
        <v>57</v>
      </c>
      <c r="D13" s="29" t="s">
        <v>49</v>
      </c>
      <c r="E13" s="69" t="s">
        <v>58</v>
      </c>
      <c r="F13" s="69" t="s">
        <v>59</v>
      </c>
      <c r="G13" s="101">
        <v>288</v>
      </c>
      <c r="H13" s="106">
        <f t="shared" si="0"/>
        <v>37.328532853285331</v>
      </c>
      <c r="I13" s="72"/>
      <c r="J13" s="72"/>
      <c r="K13" s="34"/>
      <c r="L13" s="35"/>
      <c r="M13" s="37">
        <v>10.3</v>
      </c>
      <c r="N13" s="39">
        <f>SUM(H13:M13)</f>
        <v>47.628532853285336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 t="s">
        <v>60</v>
      </c>
      <c r="C14" s="29" t="s">
        <v>61</v>
      </c>
      <c r="D14" s="29" t="s">
        <v>49</v>
      </c>
      <c r="E14" s="69" t="s">
        <v>62</v>
      </c>
      <c r="F14" s="69" t="s">
        <v>63</v>
      </c>
      <c r="G14" s="101"/>
      <c r="H14" s="106">
        <f t="shared" si="0"/>
        <v>0</v>
      </c>
      <c r="I14" s="72">
        <v>10</v>
      </c>
      <c r="J14" s="72"/>
      <c r="K14" s="34"/>
      <c r="L14" s="35"/>
      <c r="M14" s="37"/>
      <c r="N14" s="39">
        <f t="shared" ref="N14:N18" si="2">SUM(H14:M14)</f>
        <v>10</v>
      </c>
      <c r="O14" s="43"/>
      <c r="P14" s="41" t="str">
        <f t="shared" si="1"/>
        <v>X</v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0"/>
        <v>0</v>
      </c>
      <c r="I15" s="72"/>
      <c r="J15" s="72"/>
      <c r="K15" s="34"/>
      <c r="L15" s="35"/>
      <c r="M15" s="37"/>
      <c r="N15" s="39">
        <f t="shared" si="2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0"/>
        <v>0</v>
      </c>
      <c r="I16" s="72"/>
      <c r="J16" s="72"/>
      <c r="K16" s="34"/>
      <c r="L16" s="35"/>
      <c r="M16" s="37"/>
      <c r="N16" s="39">
        <f t="shared" si="2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0"/>
        <v>0</v>
      </c>
      <c r="I17" s="72"/>
      <c r="J17" s="72"/>
      <c r="K17" s="34"/>
      <c r="L17" s="35"/>
      <c r="M17" s="37"/>
      <c r="N17" s="39">
        <f t="shared" si="2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0"/>
        <v>0</v>
      </c>
      <c r="I18" s="72"/>
      <c r="J18" s="72"/>
      <c r="K18" s="34"/>
      <c r="L18" s="35"/>
      <c r="M18" s="35"/>
      <c r="N18" s="39">
        <f t="shared" si="2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0"/>
        <v>0</v>
      </c>
      <c r="I19" s="72"/>
      <c r="J19" s="72"/>
      <c r="K19" s="34"/>
      <c r="L19" s="35"/>
      <c r="M19" s="35"/>
      <c r="N19" s="39">
        <f t="shared" ref="N19:N83" si="3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0"/>
        <v>0</v>
      </c>
      <c r="I20" s="72"/>
      <c r="J20" s="72"/>
      <c r="K20" s="34"/>
      <c r="L20" s="35"/>
      <c r="M20" s="35"/>
      <c r="N20" s="39">
        <f t="shared" si="3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0"/>
        <v>0</v>
      </c>
      <c r="I21" s="72"/>
      <c r="J21" s="72"/>
      <c r="K21" s="34"/>
      <c r="L21" s="35"/>
      <c r="M21" s="35"/>
      <c r="N21" s="39">
        <f t="shared" si="3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0"/>
        <v>0</v>
      </c>
      <c r="I22" s="72"/>
      <c r="J22" s="72"/>
      <c r="K22" s="34"/>
      <c r="L22" s="35"/>
      <c r="M22" s="35"/>
      <c r="N22" s="39">
        <f t="shared" si="3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0"/>
        <v>0</v>
      </c>
      <c r="I23" s="72"/>
      <c r="J23" s="72"/>
      <c r="K23" s="34"/>
      <c r="L23" s="35"/>
      <c r="M23" s="35"/>
      <c r="N23" s="39">
        <f t="shared" si="3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0"/>
        <v>0</v>
      </c>
      <c r="I24" s="72"/>
      <c r="J24" s="72"/>
      <c r="K24" s="34"/>
      <c r="L24" s="35"/>
      <c r="M24" s="35"/>
      <c r="N24" s="39">
        <f t="shared" si="3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0"/>
        <v>0</v>
      </c>
      <c r="I25" s="72"/>
      <c r="J25" s="72"/>
      <c r="K25" s="34"/>
      <c r="L25" s="35"/>
      <c r="M25" s="35"/>
      <c r="N25" s="39">
        <f t="shared" si="3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0"/>
        <v>0</v>
      </c>
      <c r="I26" s="72"/>
      <c r="J26" s="72"/>
      <c r="K26" s="34"/>
      <c r="L26" s="35"/>
      <c r="M26" s="35"/>
      <c r="N26" s="39">
        <f t="shared" si="3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0"/>
        <v>0</v>
      </c>
      <c r="I27" s="72"/>
      <c r="J27" s="72"/>
      <c r="K27" s="34"/>
      <c r="L27" s="35"/>
      <c r="M27" s="35"/>
      <c r="N27" s="39">
        <f t="shared" si="3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0"/>
        <v>0</v>
      </c>
      <c r="I28" s="72"/>
      <c r="J28" s="72"/>
      <c r="K28" s="34"/>
      <c r="L28" s="35"/>
      <c r="M28" s="35"/>
      <c r="N28" s="39">
        <f t="shared" si="3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0"/>
        <v>0</v>
      </c>
      <c r="I29" s="72"/>
      <c r="J29" s="72"/>
      <c r="K29" s="34"/>
      <c r="L29" s="35"/>
      <c r="M29" s="35"/>
      <c r="N29" s="39">
        <f t="shared" si="3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0"/>
        <v>0</v>
      </c>
      <c r="I30" s="72"/>
      <c r="J30" s="72"/>
      <c r="K30" s="34"/>
      <c r="L30" s="35"/>
      <c r="M30" s="35"/>
      <c r="N30" s="39">
        <f t="shared" si="3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0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0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0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0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0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0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0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0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0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0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97" si="4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4"/>
        <v>0</v>
      </c>
      <c r="I84" s="36"/>
      <c r="J84" s="36"/>
      <c r="K84" s="37"/>
      <c r="L84" s="37"/>
      <c r="M84" s="38"/>
      <c r="N84" s="39">
        <f t="shared" ref="N84:N86" si="5">SUM(H84:M84)</f>
        <v>0</v>
      </c>
      <c r="O84" s="43"/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4"/>
        <v>0</v>
      </c>
      <c r="I89" s="36"/>
      <c r="J89" s="36"/>
      <c r="K89" s="37"/>
      <c r="L89" s="37"/>
      <c r="M89" s="38"/>
      <c r="N89" s="39">
        <f t="shared" ref="N89:N97" si="8">SUM(H89:M89)</f>
        <v>0</v>
      </c>
      <c r="O89" s="43"/>
      <c r="P89" s="41" t="str">
        <f t="shared" ref="P89:P97" si="9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4"/>
        <v>0</v>
      </c>
      <c r="I90" s="36"/>
      <c r="J90" s="36"/>
      <c r="K90" s="37"/>
      <c r="L90" s="37"/>
      <c r="M90" s="38"/>
      <c r="N90" s="39">
        <f t="shared" si="8"/>
        <v>0</v>
      </c>
      <c r="O90" s="43"/>
      <c r="P90" s="41" t="str">
        <f t="shared" si="9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4"/>
        <v>0</v>
      </c>
      <c r="I91" s="36"/>
      <c r="J91" s="36"/>
      <c r="K91" s="37"/>
      <c r="L91" s="37"/>
      <c r="M91" s="38"/>
      <c r="N91" s="39">
        <f t="shared" si="8"/>
        <v>0</v>
      </c>
      <c r="O91" s="43"/>
      <c r="P91" s="41" t="str">
        <f t="shared" si="9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4"/>
        <v>0</v>
      </c>
      <c r="I92" s="36"/>
      <c r="J92" s="36"/>
      <c r="K92" s="37"/>
      <c r="L92" s="37"/>
      <c r="M92" s="38"/>
      <c r="N92" s="39">
        <f t="shared" si="8"/>
        <v>0</v>
      </c>
      <c r="O92" s="43"/>
      <c r="P92" s="41" t="str">
        <f t="shared" si="9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4"/>
        <v>0</v>
      </c>
      <c r="I93" s="36"/>
      <c r="J93" s="36"/>
      <c r="K93" s="37"/>
      <c r="L93" s="37"/>
      <c r="M93" s="38"/>
      <c r="N93" s="39">
        <f t="shared" si="8"/>
        <v>0</v>
      </c>
      <c r="O93" s="43"/>
      <c r="P93" s="41" t="str">
        <f t="shared" si="9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8"/>
        <v>0</v>
      </c>
      <c r="O94" s="43"/>
      <c r="P94" s="41" t="str">
        <f t="shared" si="9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4"/>
        <v>0</v>
      </c>
      <c r="I95" s="36"/>
      <c r="J95" s="36"/>
      <c r="K95" s="37"/>
      <c r="L95" s="37"/>
      <c r="M95" s="38"/>
      <c r="N95" s="39">
        <f t="shared" si="8"/>
        <v>0</v>
      </c>
      <c r="O95" s="43"/>
      <c r="P95" s="41" t="str">
        <f t="shared" si="9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4"/>
        <v>0</v>
      </c>
      <c r="I96" s="36"/>
      <c r="J96" s="36"/>
      <c r="K96" s="37"/>
      <c r="L96" s="37"/>
      <c r="M96" s="38"/>
      <c r="N96" s="39">
        <f t="shared" si="8"/>
        <v>0</v>
      </c>
      <c r="O96" s="43"/>
      <c r="P96" s="41" t="str">
        <f t="shared" si="9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4"/>
        <v>0</v>
      </c>
      <c r="I97" s="36"/>
      <c r="J97" s="36"/>
      <c r="K97" s="37"/>
      <c r="L97" s="37"/>
      <c r="M97" s="38"/>
      <c r="N97" s="39">
        <f t="shared" si="8"/>
        <v>0</v>
      </c>
      <c r="O97" s="43"/>
      <c r="P97" s="41" t="str">
        <f t="shared" si="9"/>
        <v/>
      </c>
      <c r="R97" s="2"/>
    </row>
    <row r="99" spans="1:18">
      <c r="A99" s="60"/>
      <c r="B99" s="61"/>
      <c r="C99" s="61"/>
      <c r="D99" s="61"/>
      <c r="E99" s="61"/>
      <c r="F99" s="61"/>
      <c r="G99" s="61"/>
      <c r="H99" s="61"/>
      <c r="I99" s="61"/>
      <c r="J99" s="107"/>
      <c r="K99" s="107"/>
      <c r="L99" s="61"/>
      <c r="M99" s="61"/>
      <c r="N99" s="61"/>
      <c r="O99" s="61"/>
      <c r="P99" s="107"/>
      <c r="Q99" s="3"/>
    </row>
    <row r="100" spans="1:18">
      <c r="A100" s="84"/>
      <c r="B100" s="85"/>
      <c r="C100" s="86"/>
      <c r="D100" s="87"/>
      <c r="E100" s="87"/>
      <c r="F100" s="88"/>
      <c r="G100" s="89"/>
      <c r="H100" s="90"/>
      <c r="I100" s="91"/>
      <c r="J100" s="107"/>
      <c r="K100" s="107"/>
      <c r="L100" s="91"/>
      <c r="M100" s="91"/>
      <c r="N100" s="92"/>
      <c r="O100" s="93"/>
      <c r="P100" s="107"/>
      <c r="Q100" s="3"/>
    </row>
    <row r="101" spans="1:18">
      <c r="A101" s="60"/>
      <c r="B101" s="78" t="s">
        <v>45</v>
      </c>
      <c r="C101" s="78"/>
      <c r="D101" s="78"/>
      <c r="E101" s="61"/>
      <c r="F101" s="61"/>
      <c r="G101" s="78" t="s">
        <v>47</v>
      </c>
      <c r="H101" s="78"/>
      <c r="I101" s="78"/>
      <c r="J101" s="107"/>
      <c r="K101" s="107"/>
      <c r="L101" s="78" t="s">
        <v>46</v>
      </c>
      <c r="M101" s="78"/>
      <c r="N101" s="78"/>
      <c r="O101" s="61"/>
      <c r="P101" s="107"/>
      <c r="Q101" s="3"/>
    </row>
    <row r="102" spans="1:18">
      <c r="A102" s="60"/>
      <c r="B102" s="61"/>
      <c r="C102" s="61"/>
      <c r="D102" s="61"/>
      <c r="E102" s="61"/>
      <c r="F102" s="61"/>
      <c r="G102" s="61"/>
      <c r="H102" s="61"/>
      <c r="I102" s="61"/>
      <c r="J102" s="107"/>
      <c r="K102" s="107"/>
      <c r="L102" s="61"/>
      <c r="M102" s="61"/>
      <c r="N102" s="61"/>
      <c r="O102" s="61"/>
      <c r="P102" s="107"/>
      <c r="Q102" s="3"/>
    </row>
    <row r="103" spans="1:18">
      <c r="A103" s="60"/>
      <c r="B103" s="61"/>
      <c r="C103" s="61"/>
      <c r="D103" s="61"/>
      <c r="E103" s="61"/>
      <c r="F103" s="61"/>
      <c r="G103" s="61"/>
      <c r="H103" s="61"/>
      <c r="I103" s="61"/>
      <c r="J103" s="107"/>
      <c r="K103" s="107"/>
      <c r="L103" s="61"/>
      <c r="M103" s="61"/>
      <c r="N103" s="61"/>
      <c r="O103" s="61"/>
      <c r="P103" s="107"/>
      <c r="Q10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0 N11:N97">
      <formula1>0</formula1>
      <formula2>0</formula2>
    </dataValidation>
    <dataValidation type="decimal" operator="greaterThanOrEqual" allowBlank="1" showErrorMessage="1" errorTitle="Valore" error="Inserire un numero maggiore o uguale a 0 (zero)!" sqref="H100:M100 L11:M83 K17:K83 H84:M97 H11:K11 H12:J83">
      <formula1>0</formula1>
      <formula2>0</formula2>
    </dataValidation>
    <dataValidation type="textLength" operator="greaterThan" allowBlank="1" showErrorMessage="1" sqref="D100:E100 E79:F83 F19:F77 D84:E97">
      <formula1>1</formula1>
      <formula2>0</formula2>
    </dataValidation>
    <dataValidation type="textLength" operator="greaterThan" sqref="F100 G79:G83 G19:G76 F84:F97">
      <formula1>1</formula1>
      <formula2>0</formula2>
    </dataValidation>
    <dataValidation type="date" operator="greaterThanOrEqual" showErrorMessage="1" errorTitle="Data" error="Inserire una data superiore al 1/11/2000" sqref="B100 B79:B97 B11:B12">
      <formula1>36831</formula1>
      <formula2>0</formula2>
    </dataValidation>
    <dataValidation type="textLength" operator="greaterThan" allowBlank="1" sqref="C100 D12 D77 D79:D83 C84:C9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2011-07-14T07:38:20Z</cp:lastPrinted>
  <dcterms:created xsi:type="dcterms:W3CDTF">2007-03-06T14:42:56Z</dcterms:created>
  <dcterms:modified xsi:type="dcterms:W3CDTF">2011-07-14T07:38:22Z</dcterms:modified>
</cp:coreProperties>
</file>