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Estero'!$A$1:$R$43</definedName>
    <definedName name="_xlnm.Print_Area" localSheetId="0">'Nota Spese Italia'!$A$1:$S$86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1" i="1"/>
  <c r="O7"/>
  <c r="P3"/>
  <c r="M7"/>
  <c r="L7"/>
  <c r="K7"/>
  <c r="J7"/>
  <c r="I7"/>
  <c r="H11"/>
  <c r="N11" s="1"/>
  <c r="P5" i="3"/>
  <c r="P3"/>
  <c r="P1"/>
  <c r="O7"/>
  <c r="N7"/>
  <c r="M7"/>
  <c r="L7"/>
  <c r="K7"/>
  <c r="J7"/>
  <c r="I7"/>
  <c r="H7"/>
  <c r="N39"/>
  <c r="P40"/>
  <c r="H40"/>
  <c r="N40" s="1"/>
  <c r="P39"/>
  <c r="H39"/>
  <c r="P38"/>
  <c r="N38"/>
  <c r="H38"/>
  <c r="P37"/>
  <c r="H37"/>
  <c r="N37" s="1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11"/>
  <c r="H12"/>
  <c r="H12" i="1"/>
  <c r="P11" i="3"/>
  <c r="P11" i="1"/>
  <c r="N12" i="3"/>
  <c r="N11"/>
  <c r="P83" i="1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G7"/>
  <c r="H7" l="1"/>
  <c r="P5" s="1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G7"/>
  <c r="N7" i="1" l="1"/>
  <c r="P7" s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<sst xmlns="http://schemas.openxmlformats.org/spreadsheetml/2006/main" count="104" uniqueCount="60">
  <si>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</si>
  <si>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</si>
  <si>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</si>
  <si>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</si>
  <si>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</si>
  <si>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</si>
  <si>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</si>
  <si>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</si>
  <si>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</si>
  <si>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</si>
  <si>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</si>
  <si>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</si>
  <si>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</si>
  <si>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</si>
  <si>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</si>
  <si>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</si>
  <si>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</si>
  <si>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</si>
  <si>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</si>
  <si>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</si>
  <si>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</si>
  <si>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</si>
  <si>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</si>
  <si>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</si>
  <si>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</si>
  <si>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</si>
  <si>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</si>
  <si>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</si>
  <si>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</si>
  <si>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</si>
  <si>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</si>
  <si>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</si>
  <si>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</si>
  <si>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</si>
  <si>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</si>
  <si>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</si>
  <si>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</si>
  <si>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</si>
  <si>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</si>
  <si>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</si>
  <si>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</si>
  <si>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</si>
  <si>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</si>
  <si>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</si>
  <si>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</si>
  <si>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</si>
  <si>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Giancarlo Russo</t>
  </si>
  <si>
    <t>Milano</t>
  </si>
  <si>
    <t>MAGGIO</t>
  </si>
  <si>
    <t>05_01</t>
  </si>
  <si>
    <t>A4 MI-BS Caponago</t>
  </si>
  <si>
    <t xml:space="preserve">Colazione Autogrill </t>
  </si>
  <si>
    <t>Pedaggio autostrada</t>
  </si>
  <si>
    <t>Tang. Milano Est-Ospitaletto</t>
  </si>
  <si>
    <t>Pranzo "Trattoria Al Falconiere"</t>
  </si>
  <si>
    <t>Gardone Val Trompia</t>
  </si>
  <si>
    <t>Brescia</t>
  </si>
  <si>
    <t>Ospitaletto-Tang. Milano Est</t>
  </si>
  <si>
    <t>Ospitaletto</t>
  </si>
  <si>
    <t>05_02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</si>
</sst>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view="pageBreakPreview" topLeftCell="E1" zoomScale="50" zoomScaleSheetLayoutView="50" workbookViewId="0">
      <pane ySplit="5" topLeftCell="A6" activePane="bottomLeft" state="frozen"/>
      <selection pane="bottomLeft" activeCell="O7" sqref="O7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42578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46</v>
      </c>
      <c r="F1" s="110"/>
      <c r="G1" s="51" t="s">
        <v>48</v>
      </c>
      <c r="H1" s="50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182.20000000000002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10"/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10" t="s">
        <v>28</v>
      </c>
      <c r="F3" s="110"/>
      <c r="N3" s="10" t="s">
        <v>4</v>
      </c>
      <c r="O3" s="11"/>
      <c r="P3" s="12">
        <f>+O7</f>
        <v>172.8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4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9.4000000000000057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5" t="s">
        <v>11</v>
      </c>
      <c r="F7" s="116"/>
      <c r="G7" s="25">
        <f t="shared" ref="G7" si="0">SUM(G11:G83)</f>
        <v>0</v>
      </c>
      <c r="H7" s="25">
        <f t="shared" ref="H7" si="1">SUM(H11:H83)</f>
        <v>0</v>
      </c>
      <c r="I7" s="65">
        <f t="shared" ref="I7:O7" si="2">SUM(I11:I83)</f>
        <v>10.8</v>
      </c>
      <c r="J7" s="71">
        <f t="shared" si="2"/>
        <v>0</v>
      </c>
      <c r="K7" s="66">
        <f t="shared" si="2"/>
        <v>0</v>
      </c>
      <c r="L7" s="66">
        <f t="shared" si="2"/>
        <v>162</v>
      </c>
      <c r="M7" s="66">
        <f t="shared" si="2"/>
        <v>9.4</v>
      </c>
      <c r="N7" s="66">
        <f t="shared" si="2"/>
        <v>182.20000000000002</v>
      </c>
      <c r="O7" s="67">
        <f>SUM(O11:O83)</f>
        <v>172.8</v>
      </c>
      <c r="P7" s="13">
        <f>+N7-SUM(I7:M7)</f>
        <v>0</v>
      </c>
    </row>
    <row r="8" spans="1:19" ht="36" customHeight="1" thickTop="1" thickBot="1">
      <c r="A8" s="125"/>
      <c r="B8" s="64"/>
      <c r="C8" s="127" t="s">
        <v>13</v>
      </c>
      <c r="D8" s="129" t="s">
        <v>25</v>
      </c>
      <c r="E8" s="128" t="s">
        <v>14</v>
      </c>
      <c r="F8" s="130" t="s">
        <v>35</v>
      </c>
      <c r="G8" s="131" t="s">
        <v>15</v>
      </c>
      <c r="H8" s="132" t="s">
        <v>16</v>
      </c>
      <c r="I8" s="111" t="s">
        <v>39</v>
      </c>
      <c r="J8" s="111" t="s">
        <v>41</v>
      </c>
      <c r="K8" s="111" t="s">
        <v>40</v>
      </c>
      <c r="L8" s="113" t="s">
        <v>37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39</v>
      </c>
      <c r="J9" s="112"/>
      <c r="K9" s="112" t="s">
        <v>38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>
      <c r="A11" s="27">
        <v>1</v>
      </c>
      <c r="B11" s="47">
        <v>40683</v>
      </c>
      <c r="C11" s="29"/>
      <c r="D11" s="29" t="s">
        <v>51</v>
      </c>
      <c r="E11" s="69" t="s">
        <v>50</v>
      </c>
      <c r="F11" s="69" t="s">
        <v>47</v>
      </c>
      <c r="G11" s="100"/>
      <c r="H11" s="105">
        <f>IF($E$3="si",($H$5/$H$6*G11),IF($E$3="no",G11*$H$4,0))</f>
        <v>0</v>
      </c>
      <c r="I11" s="72"/>
      <c r="J11" s="72"/>
      <c r="K11" s="34"/>
      <c r="L11" s="35"/>
      <c r="M11" s="37">
        <v>9.4</v>
      </c>
      <c r="N11" s="39">
        <f>SUM(H11:M11)</f>
        <v>9.4</v>
      </c>
      <c r="O11" s="40"/>
      <c r="P11" s="41" t="str">
        <f>IF($F11="Milano","X","")</f>
        <v>X</v>
      </c>
      <c r="R11" s="2"/>
    </row>
    <row r="12" spans="1:19" ht="45" customHeight="1">
      <c r="A12" s="42">
        <v>2</v>
      </c>
      <c r="B12" s="47">
        <v>40683</v>
      </c>
      <c r="C12" s="29"/>
      <c r="D12" s="44" t="s">
        <v>52</v>
      </c>
      <c r="E12" s="106" t="s">
        <v>53</v>
      </c>
      <c r="F12" s="69" t="s">
        <v>47</v>
      </c>
      <c r="G12" s="101"/>
      <c r="H12" s="105">
        <f>IF($E$3="si",($H$5/$H$6*G12),IF($E$3="no",G12*$H$4,0))</f>
        <v>0</v>
      </c>
      <c r="I12" s="72">
        <v>5.4</v>
      </c>
      <c r="J12" s="72"/>
      <c r="K12" s="34"/>
      <c r="L12" s="35"/>
      <c r="M12" s="37"/>
      <c r="N12" s="39">
        <f>SUM(H12:M12)</f>
        <v>5.4</v>
      </c>
      <c r="O12" s="43">
        <v>5.4</v>
      </c>
      <c r="P12" s="41" t="str">
        <f t="shared" ref="P12:P83" si="3">IF($F12="Milano","X","")</f>
        <v>X</v>
      </c>
      <c r="R12" s="2"/>
    </row>
    <row r="13" spans="1:19" ht="40.5" customHeight="1">
      <c r="A13" s="42">
        <v>3</v>
      </c>
      <c r="B13" s="28">
        <v>40683</v>
      </c>
      <c r="C13" s="29"/>
      <c r="D13" s="107" t="s">
        <v>54</v>
      </c>
      <c r="E13" s="69" t="s">
        <v>55</v>
      </c>
      <c r="F13" s="69" t="s">
        <v>56</v>
      </c>
      <c r="G13" s="101"/>
      <c r="H13" s="105">
        <f t="shared" ref="H13:H83" si="4">IF($E$3="si",($H$5/$H$6*G13),IF($E$3="no",G13*$H$4,0))</f>
        <v>0</v>
      </c>
      <c r="I13" s="72"/>
      <c r="J13" s="72"/>
      <c r="K13" s="34"/>
      <c r="L13" s="35">
        <v>162</v>
      </c>
      <c r="M13" s="37"/>
      <c r="N13" s="39">
        <f t="shared" ref="N13:N18" si="5">SUM(H13:M13)</f>
        <v>162</v>
      </c>
      <c r="O13" s="43">
        <v>162</v>
      </c>
      <c r="P13" s="41" t="str">
        <f t="shared" si="3"/>
        <v/>
      </c>
      <c r="R13" s="2"/>
    </row>
    <row r="14" spans="1:19" ht="49.5" customHeight="1">
      <c r="A14" s="42">
        <v>4</v>
      </c>
      <c r="B14" s="28">
        <v>40683</v>
      </c>
      <c r="C14" s="29"/>
      <c r="D14" s="44" t="s">
        <v>52</v>
      </c>
      <c r="E14" s="106" t="s">
        <v>57</v>
      </c>
      <c r="F14" s="69" t="s">
        <v>58</v>
      </c>
      <c r="G14" s="101"/>
      <c r="H14" s="105">
        <f t="shared" si="4"/>
        <v>0</v>
      </c>
      <c r="I14" s="72">
        <v>5.4</v>
      </c>
      <c r="J14" s="72"/>
      <c r="K14" s="34"/>
      <c r="L14" s="35"/>
      <c r="M14" s="37"/>
      <c r="N14" s="39">
        <f t="shared" si="5"/>
        <v>5.4</v>
      </c>
      <c r="O14" s="43">
        <v>5.4</v>
      </c>
      <c r="P14" s="41" t="str">
        <f t="shared" si="3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5">
        <f t="shared" si="4"/>
        <v>0</v>
      </c>
      <c r="I15" s="72"/>
      <c r="J15" s="72"/>
      <c r="K15" s="34"/>
      <c r="L15" s="35"/>
      <c r="M15" s="37"/>
      <c r="N15" s="39">
        <f t="shared" si="5"/>
        <v>0</v>
      </c>
      <c r="O15" s="43"/>
      <c r="P15" s="41" t="str">
        <f t="shared" si="3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5">
        <f t="shared" si="4"/>
        <v>0</v>
      </c>
      <c r="I16" s="72"/>
      <c r="J16" s="72"/>
      <c r="K16" s="34"/>
      <c r="L16" s="35"/>
      <c r="M16" s="37"/>
      <c r="N16" s="39">
        <f t="shared" si="5"/>
        <v>0</v>
      </c>
      <c r="O16" s="43"/>
      <c r="P16" s="41" t="str">
        <f t="shared" si="3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5">
        <f t="shared" si="4"/>
        <v>0</v>
      </c>
      <c r="I17" s="72"/>
      <c r="J17" s="72"/>
      <c r="K17" s="34"/>
      <c r="L17" s="35"/>
      <c r="M17" s="37"/>
      <c r="N17" s="39">
        <f t="shared" si="5"/>
        <v>0</v>
      </c>
      <c r="O17" s="43"/>
      <c r="P17" s="41" t="str">
        <f t="shared" si="3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5">
        <f t="shared" si="4"/>
        <v>0</v>
      </c>
      <c r="I18" s="72"/>
      <c r="J18" s="72"/>
      <c r="K18" s="34"/>
      <c r="L18" s="35"/>
      <c r="M18" s="35"/>
      <c r="N18" s="39">
        <f t="shared" si="5"/>
        <v>0</v>
      </c>
      <c r="O18" s="43"/>
      <c r="P18" s="41" t="str">
        <f t="shared" si="3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5">
        <f t="shared" si="4"/>
        <v>0</v>
      </c>
      <c r="I19" s="72"/>
      <c r="J19" s="72"/>
      <c r="K19" s="34"/>
      <c r="L19" s="35"/>
      <c r="M19" s="35"/>
      <c r="N19" s="39">
        <f t="shared" ref="N19:N83" si="6">SUM(H19:M19)</f>
        <v>0</v>
      </c>
      <c r="O19" s="43"/>
      <c r="P19" s="41" t="str">
        <f t="shared" si="3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5">
        <f t="shared" si="4"/>
        <v>0</v>
      </c>
      <c r="I20" s="72"/>
      <c r="J20" s="72"/>
      <c r="K20" s="34"/>
      <c r="L20" s="35"/>
      <c r="M20" s="35"/>
      <c r="N20" s="39">
        <f t="shared" si="6"/>
        <v>0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5">
        <f t="shared" si="4"/>
        <v>0</v>
      </c>
      <c r="I21" s="72"/>
      <c r="J21" s="72"/>
      <c r="K21" s="34"/>
      <c r="L21" s="35"/>
      <c r="M21" s="35"/>
      <c r="N21" s="39">
        <f t="shared" si="6"/>
        <v>0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5">
        <f t="shared" si="4"/>
        <v>0</v>
      </c>
      <c r="I22" s="72"/>
      <c r="J22" s="72"/>
      <c r="K22" s="34"/>
      <c r="L22" s="35"/>
      <c r="M22" s="35"/>
      <c r="N22" s="39">
        <f t="shared" si="6"/>
        <v>0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5">
        <f t="shared" si="4"/>
        <v>0</v>
      </c>
      <c r="I23" s="72"/>
      <c r="J23" s="72"/>
      <c r="K23" s="34"/>
      <c r="L23" s="35"/>
      <c r="M23" s="35"/>
      <c r="N23" s="39">
        <f t="shared" si="6"/>
        <v>0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5"/>
      <c r="I24" s="72"/>
      <c r="J24" s="72"/>
      <c r="K24" s="34"/>
      <c r="L24" s="35"/>
      <c r="M24" s="35"/>
      <c r="N24" s="39">
        <f t="shared" si="6"/>
        <v>0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5"/>
      <c r="I25" s="72"/>
      <c r="J25" s="72"/>
      <c r="K25" s="34"/>
      <c r="L25" s="35"/>
      <c r="M25" s="35"/>
      <c r="N25" s="39">
        <f t="shared" si="6"/>
        <v>0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5"/>
      <c r="I26" s="72"/>
      <c r="J26" s="72"/>
      <c r="K26" s="34"/>
      <c r="L26" s="35"/>
      <c r="M26" s="35"/>
      <c r="N26" s="39">
        <f t="shared" si="6"/>
        <v>0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5"/>
      <c r="I27" s="72"/>
      <c r="J27" s="72"/>
      <c r="K27" s="34"/>
      <c r="L27" s="35"/>
      <c r="M27" s="35"/>
      <c r="N27" s="39">
        <f t="shared" si="6"/>
        <v>0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5"/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5"/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5"/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5"/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5"/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5"/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5"/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3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5"/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/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/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/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/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/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/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/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/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/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/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/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/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4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4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4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4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4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4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4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4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4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4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4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4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4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4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4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4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4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4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4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4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4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4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4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4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4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4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si="4"/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3"/>
        <v/>
      </c>
      <c r="R83" s="2"/>
    </row>
    <row r="84" spans="1:18" ht="30" customHeight="1">
      <c r="A84" s="84"/>
      <c r="B84" s="85"/>
      <c r="C84" s="86"/>
      <c r="D84" s="87"/>
      <c r="E84" s="87"/>
      <c r="F84" s="88"/>
      <c r="G84" s="89"/>
      <c r="H84" s="90"/>
      <c r="I84" s="91"/>
      <c r="J84" s="91"/>
      <c r="K84" s="91"/>
      <c r="L84" s="91"/>
      <c r="M84" s="91"/>
      <c r="N84" s="92"/>
      <c r="O84" s="93"/>
      <c r="P84" s="94"/>
      <c r="Q84" s="94"/>
      <c r="R84" s="2"/>
    </row>
    <row r="85" spans="1:18">
      <c r="A85" s="60"/>
      <c r="B85" s="78" t="s">
        <v>43</v>
      </c>
      <c r="C85" s="78"/>
      <c r="D85" s="78"/>
      <c r="E85" s="61"/>
      <c r="F85" s="61"/>
      <c r="G85" s="78" t="s">
        <v>45</v>
      </c>
      <c r="H85" s="78"/>
      <c r="I85" s="78"/>
      <c r="J85" s="61"/>
      <c r="K85" s="61"/>
      <c r="L85" s="78" t="s">
        <v>44</v>
      </c>
      <c r="M85" s="78"/>
      <c r="N85" s="78"/>
      <c r="O85" s="61"/>
      <c r="P85" s="94"/>
      <c r="Q85" s="94"/>
      <c r="R85" s="2"/>
    </row>
    <row r="86" spans="1:18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94"/>
      <c r="Q86" s="94"/>
      <c r="R86" s="94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4">
      <formula1>0</formula1>
      <formula2>0</formula2>
    </dataValidation>
    <dataValidation type="decimal" operator="greaterThanOrEqual" allowBlank="1" showErrorMessage="1" errorTitle="Valore" error="Inserire un numero maggiore o uguale a 0 (zero)!" sqref="L11:M83 H84:M84 H11:K11 H12:J83 K17:K83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D84:E84 F19:F77">
      <formula1>1</formula1>
      <formula2>0</formula2>
    </dataValidation>
    <dataValidation type="textLength" operator="greaterThan" sqref="G79:G83 F84 G19:G76">
      <formula1>1</formula1>
      <formula2>0</formula2>
    </dataValidation>
    <dataValidation type="date" operator="greaterThanOrEqual" showErrorMessage="1" errorTitle="Data" error="Inserire una data superiore al 1/11/2000" sqref="B12:C12 B79:B84 B11">
      <formula1>36831</formula1>
      <formula2>0</formula2>
    </dataValidation>
    <dataValidation type="textLength" operator="greaterThan" allowBlank="1" sqref="D12 C84 D79:D83 D77 D14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5511811023622047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view="pageBreakPreview" zoomScale="50" zoomScaleSheetLayoutView="50" workbookViewId="0">
      <pane ySplit="5" topLeftCell="A6" activePane="bottomLeft" state="frozen"/>
      <selection pane="bottomLeft" activeCell="D16" sqref="D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46</v>
      </c>
      <c r="E1" s="110"/>
      <c r="F1" s="51" t="s">
        <v>48</v>
      </c>
      <c r="G1" s="50" t="s">
        <v>59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09" t="s">
        <v>2</v>
      </c>
      <c r="C2" s="109"/>
      <c r="D2" s="110"/>
      <c r="E2" s="11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9">
        <f t="shared" ref="G7" si="0">SUM(G11:G27)</f>
        <v>0</v>
      </c>
      <c r="H7" s="97">
        <f t="shared" ref="H7:O7" si="1">SUM(H11:H40)</f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2">
        <f t="shared" si="1"/>
        <v>0</v>
      </c>
      <c r="N7" s="80">
        <f t="shared" si="1"/>
        <v>0</v>
      </c>
      <c r="O7" s="83">
        <f t="shared" si="1"/>
        <v>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34</v>
      </c>
      <c r="F8" s="151" t="s">
        <v>32</v>
      </c>
      <c r="G8" s="152" t="s">
        <v>15</v>
      </c>
      <c r="H8" s="154" t="s">
        <v>16</v>
      </c>
      <c r="I8" s="112" t="s">
        <v>39</v>
      </c>
      <c r="J8" s="111" t="s">
        <v>41</v>
      </c>
      <c r="K8" s="111" t="s">
        <v>40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42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39</v>
      </c>
      <c r="I9" s="112" t="s">
        <v>39</v>
      </c>
      <c r="J9" s="112"/>
      <c r="K9" s="112" t="s">
        <v>38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2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4">SUM(H13:M13)</f>
        <v>0</v>
      </c>
      <c r="O13" s="43"/>
      <c r="P13" s="41" t="str">
        <f t="shared" si="2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8"/>
      <c r="L14" s="37"/>
      <c r="M14" s="38"/>
      <c r="N14" s="39">
        <f t="shared" si="4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8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8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8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8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4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2">SUM(H32:M32)</f>
        <v>0</v>
      </c>
      <c r="O32" s="43"/>
      <c r="P32" s="41" t="str">
        <f t="shared" ref="P32:P39" si="13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1"/>
        <v>0</v>
      </c>
      <c r="I34" s="48"/>
      <c r="J34" s="36"/>
      <c r="K34" s="37"/>
      <c r="L34" s="37"/>
      <c r="M34" s="38"/>
      <c r="N34" s="39">
        <f t="shared" si="12"/>
        <v>0</v>
      </c>
      <c r="O34" s="43"/>
      <c r="P34" s="41" t="str">
        <f t="shared" si="1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1"/>
        <v>0</v>
      </c>
      <c r="I35" s="48"/>
      <c r="J35" s="36"/>
      <c r="K35" s="37"/>
      <c r="L35" s="37"/>
      <c r="M35" s="38"/>
      <c r="N35" s="39">
        <f t="shared" si="12"/>
        <v>0</v>
      </c>
      <c r="O35" s="43"/>
      <c r="P35" s="41" t="str">
        <f t="shared" si="1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1"/>
        <v>0</v>
      </c>
      <c r="I36" s="48"/>
      <c r="J36" s="36"/>
      <c r="K36" s="37"/>
      <c r="L36" s="37"/>
      <c r="M36" s="38"/>
      <c r="N36" s="39">
        <f t="shared" si="12"/>
        <v>0</v>
      </c>
      <c r="O36" s="43"/>
      <c r="P36" s="41" t="str">
        <f t="shared" si="1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1"/>
        <v>0</v>
      </c>
      <c r="I37" s="48"/>
      <c r="J37" s="36"/>
      <c r="K37" s="37"/>
      <c r="L37" s="37"/>
      <c r="M37" s="38"/>
      <c r="N37" s="39">
        <f t="shared" si="12"/>
        <v>0</v>
      </c>
      <c r="O37" s="43"/>
      <c r="P37" s="41" t="str">
        <f t="shared" si="1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1"/>
        <v>0</v>
      </c>
      <c r="I38" s="48"/>
      <c r="J38" s="36"/>
      <c r="K38" s="37"/>
      <c r="L38" s="37"/>
      <c r="M38" s="38"/>
      <c r="N38" s="39">
        <f t="shared" si="12"/>
        <v>0</v>
      </c>
      <c r="O38" s="43"/>
      <c r="P38" s="41" t="str">
        <f t="shared" si="1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ref="H40" si="14"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5">SUM(H40:M40)</f>
        <v>0</v>
      </c>
      <c r="O40" s="43"/>
      <c r="P40" s="41" t="str">
        <f t="shared" ref="P40" si="16">IF(F40="Milano","X","")</f>
        <v/>
      </c>
      <c r="Q40" s="2"/>
      <c r="R40" s="76"/>
    </row>
    <row r="41" spans="1:18" ht="30" customHeight="1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  <c r="Q41" s="94"/>
      <c r="R41" s="94"/>
    </row>
    <row r="42" spans="1:18">
      <c r="A42" s="60"/>
      <c r="B42" s="78" t="s">
        <v>43</v>
      </c>
      <c r="C42" s="78"/>
      <c r="D42" s="78"/>
      <c r="E42" s="61"/>
      <c r="F42" s="61"/>
      <c r="G42" s="78" t="s">
        <v>45</v>
      </c>
      <c r="H42" s="78"/>
      <c r="I42" s="78"/>
      <c r="J42" s="61"/>
      <c r="K42" s="61"/>
      <c r="L42" s="78" t="s">
        <v>44</v>
      </c>
      <c r="M42" s="78"/>
      <c r="N42" s="78"/>
      <c r="O42" s="61"/>
      <c r="P42" s="94"/>
      <c r="Q42" s="94"/>
      <c r="R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  <c r="Q43" s="94"/>
      <c r="R43" s="94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2011-05-26T08:38:46Z</cp:lastPrinted>
  <dcterms:created xsi:type="dcterms:W3CDTF">2007-03-06T14:42:56Z</dcterms:created>
  <dcterms:modified xsi:type="dcterms:W3CDTF">2011-06-01T08:14:35Z</dcterms:modified>
</cp:coreProperties>
</file>