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Estero'!$A$1:$R$43</definedName>
    <definedName name="_xlnm.Print_Area" localSheetId="0">'Nota Spese Italia'!$A$1:$S$101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1"/>
  <c r="P3" l="1"/>
  <c r="P5" s="1"/>
  <c r="P1"/>
  <c r="N7"/>
  <c r="M7"/>
  <c r="I7"/>
  <c r="G7"/>
  <c r="H7"/>
  <c r="L7"/>
  <c r="K7"/>
  <c r="J7"/>
  <c r="P92"/>
  <c r="N92"/>
  <c r="P91"/>
  <c r="N91"/>
  <c r="P90"/>
  <c r="N90"/>
  <c r="P89"/>
  <c r="N89"/>
  <c r="N24"/>
  <c r="H11" l="1"/>
  <c r="N11" s="1"/>
  <c r="P88"/>
  <c r="N88"/>
  <c r="P87"/>
  <c r="N87"/>
  <c r="P86"/>
  <c r="N86"/>
  <c r="P85"/>
  <c r="N85"/>
  <c r="P84"/>
  <c r="N84"/>
  <c r="O7" i="3"/>
  <c r="P3" s="1"/>
  <c r="M7"/>
  <c r="L7"/>
  <c r="K7"/>
  <c r="P1" s="1"/>
  <c r="J7"/>
  <c r="I7"/>
  <c r="H7"/>
  <c r="N39"/>
  <c r="P40"/>
  <c r="H40"/>
  <c r="N40" s="1"/>
  <c r="P39"/>
  <c r="H39"/>
  <c r="P38"/>
  <c r="N38"/>
  <c r="H38"/>
  <c r="P37"/>
  <c r="H37"/>
  <c r="N37" s="1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11"/>
  <c r="H12"/>
  <c r="H12" i="1"/>
  <c r="P11" i="3"/>
  <c r="P11" i="1"/>
  <c r="N12" i="3"/>
  <c r="N11"/>
  <c r="N7" s="1"/>
  <c r="P5" l="1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3"/>
  <c r="N23" s="1"/>
  <c r="H22"/>
  <c r="N22" s="1"/>
  <c r="H21"/>
  <c r="N21" s="1"/>
  <c r="H20"/>
  <c r="N20" s="1"/>
  <c r="P19"/>
  <c r="H19"/>
  <c r="N19" s="1"/>
  <c r="H18"/>
  <c r="H17"/>
  <c r="H16"/>
  <c r="N16" s="1"/>
  <c r="H15"/>
  <c r="N15" s="1"/>
  <c r="H14"/>
  <c r="H13"/>
  <c r="N13" s="1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3" l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G7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<sst xmlns="http://schemas.openxmlformats.org/spreadsheetml/2006/main" count="200" uniqueCount="65">
  <si>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</si>
  <si>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</si>
  <si>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</si>
  <si>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</si>
  <si>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</si>
  <si>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</si>
  <si>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</si>
  <si>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</si>
  <si>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</si>
  <si>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</si>
  <si>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</si>
  <si>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</si>
  <si>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</si>
  <si>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</si>
  <si>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</si>
  <si>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</si>
  <si>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</si>
  <si>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</si>
  <si>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</si>
  <si>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</si>
  <si>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</si>
  <si>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</si>
  <si>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</si>
  <si>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</si>
  <si>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</si>
  <si>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</si>
  <si>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</si>
  <si>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</si>
  <si>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</si>
  <si>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</si>
  <si>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</si>
  <si>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</si>
  <si>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</si>
  <si>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</si>
  <si>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</si>
  <si>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</si>
  <si>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</si>
  <si>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</si>
  <si>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</si>
  <si>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</si>
  <si>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</si>
  <si>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</si>
  <si>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</si>
  <si>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</si>
  <si>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04_01</t>
  </si>
  <si>
    <t>APRILE</t>
  </si>
  <si>
    <t>04_02</t>
  </si>
  <si>
    <t>David Vincenzetti</t>
  </si>
  <si>
    <t>Moscova 25</t>
  </si>
  <si>
    <t>Milano</t>
  </si>
  <si>
    <t>Il Verdi</t>
  </si>
  <si>
    <t>Pranzo</t>
  </si>
  <si>
    <t>Taxi</t>
  </si>
  <si>
    <t>L'Infinito</t>
  </si>
  <si>
    <t>Cena</t>
  </si>
  <si>
    <t>Posteggio</t>
  </si>
  <si>
    <t>Garage Suisse</t>
  </si>
  <si>
    <t>Downtown Palestre</t>
  </si>
  <si>
    <t>(importi in Valuta  USD)</t>
  </si>
  <si>
    <t xml:space="preserve">Zinio.com </t>
  </si>
  <si>
    <t>USD</t>
  </si>
  <si>
    <t>In data 22/03/11</t>
  </si>
  <si>
    <t>Addebito € 36 per fattura Sixt n. 05278K</t>
  </si>
  <si>
    <t>In data 08/04/11</t>
  </si>
  <si>
    <t>Accredito € 102,84 per Nota credito Apple n. 957343131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</si>
</sst>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8" fontId="2" fillId="0" borderId="65" xfId="0" applyNumberFormat="1" applyFont="1" applyBorder="1" applyAlignment="1" applyProtection="1">
      <alignment horizontal="right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8" borderId="0" xfId="0" applyFont="1" applyFill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1"/>
  <sheetViews>
    <sheetView tabSelected="1" view="pageBreakPreview" zoomScale="50" zoomScaleSheetLayoutView="50" workbookViewId="0">
      <pane ySplit="5" topLeftCell="A30" activePane="bottomLeft" state="frozen"/>
      <selection pane="bottomLeft" activeCell="E95" sqref="E9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47</v>
      </c>
      <c r="F1" s="110"/>
      <c r="G1" s="51" t="s">
        <v>45</v>
      </c>
      <c r="H1" s="50" t="s">
        <v>44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774.36</v>
      </c>
      <c r="Q1" s="3" t="s">
        <v>28</v>
      </c>
    </row>
    <row r="2" spans="1:19" s="8" customFormat="1" ht="35.25" customHeight="1">
      <c r="A2" s="4"/>
      <c r="B2" s="109" t="s">
        <v>2</v>
      </c>
      <c r="C2" s="109"/>
      <c r="D2" s="109"/>
      <c r="E2" s="110"/>
      <c r="F2" s="11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9" t="s">
        <v>26</v>
      </c>
      <c r="C3" s="109"/>
      <c r="D3" s="109"/>
      <c r="E3" s="110" t="s">
        <v>28</v>
      </c>
      <c r="F3" s="110"/>
      <c r="N3" s="10" t="s">
        <v>4</v>
      </c>
      <c r="O3" s="11"/>
      <c r="P3" s="12">
        <f>+O7</f>
        <v>477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34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297.36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5" t="s">
        <v>11</v>
      </c>
      <c r="F7" s="116"/>
      <c r="G7" s="25">
        <f t="shared" ref="G7:O7" si="0">SUM(G11:G92)</f>
        <v>0</v>
      </c>
      <c r="H7" s="25">
        <f t="shared" si="0"/>
        <v>0</v>
      </c>
      <c r="I7" s="65">
        <f t="shared" si="0"/>
        <v>126</v>
      </c>
      <c r="J7" s="71">
        <f t="shared" si="0"/>
        <v>150.35999999999999</v>
      </c>
      <c r="K7" s="66">
        <f t="shared" si="0"/>
        <v>0</v>
      </c>
      <c r="L7" s="66">
        <f t="shared" si="0"/>
        <v>0</v>
      </c>
      <c r="M7" s="66">
        <f t="shared" si="0"/>
        <v>498</v>
      </c>
      <c r="N7" s="66">
        <f t="shared" si="0"/>
        <v>774.3599999999999</v>
      </c>
      <c r="O7" s="67">
        <f t="shared" si="0"/>
        <v>477</v>
      </c>
      <c r="P7" s="13">
        <f>+N7-SUM(I7:M7)</f>
        <v>0</v>
      </c>
    </row>
    <row r="8" spans="1:19" ht="36" customHeight="1" thickTop="1" thickBot="1">
      <c r="A8" s="125"/>
      <c r="B8" s="64"/>
      <c r="C8" s="127" t="s">
        <v>13</v>
      </c>
      <c r="D8" s="129" t="s">
        <v>25</v>
      </c>
      <c r="E8" s="128" t="s">
        <v>14</v>
      </c>
      <c r="F8" s="130" t="s">
        <v>34</v>
      </c>
      <c r="G8" s="131" t="s">
        <v>15</v>
      </c>
      <c r="H8" s="132" t="s">
        <v>16</v>
      </c>
      <c r="I8" s="111" t="s">
        <v>37</v>
      </c>
      <c r="J8" s="111" t="s">
        <v>39</v>
      </c>
      <c r="K8" s="111" t="s">
        <v>38</v>
      </c>
      <c r="L8" s="113" t="s">
        <v>35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64" t="s">
        <v>12</v>
      </c>
      <c r="C9" s="128"/>
      <c r="D9" s="128"/>
      <c r="E9" s="128"/>
      <c r="F9" s="130"/>
      <c r="G9" s="131"/>
      <c r="H9" s="133"/>
      <c r="I9" s="112" t="s">
        <v>37</v>
      </c>
      <c r="J9" s="112"/>
      <c r="K9" s="112" t="s">
        <v>36</v>
      </c>
      <c r="L9" s="117" t="s">
        <v>23</v>
      </c>
      <c r="M9" s="120" t="s">
        <v>24</v>
      </c>
      <c r="N9" s="124"/>
      <c r="O9" s="136"/>
      <c r="P9" s="122"/>
      <c r="R9" s="2"/>
    </row>
    <row r="10" spans="1:19" ht="37.5" customHeight="1" thickTop="1" thickBot="1">
      <c r="A10" s="126"/>
      <c r="B10" s="55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>
      <c r="A11" s="27">
        <v>1</v>
      </c>
      <c r="B11" s="47">
        <v>40633</v>
      </c>
      <c r="C11" s="29"/>
      <c r="D11" s="29" t="s">
        <v>51</v>
      </c>
      <c r="E11" s="69" t="s">
        <v>48</v>
      </c>
      <c r="F11" s="69" t="s">
        <v>49</v>
      </c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>
        <v>21</v>
      </c>
      <c r="N11" s="39">
        <f>SUM(H11:M11)</f>
        <v>21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40634</v>
      </c>
      <c r="C12" s="29"/>
      <c r="D12" s="44" t="s">
        <v>51</v>
      </c>
      <c r="E12" s="69" t="s">
        <v>50</v>
      </c>
      <c r="F12" s="69" t="s">
        <v>49</v>
      </c>
      <c r="G12" s="101"/>
      <c r="H12" s="106">
        <f>IF($E$3="si",($H$5/$H$6*G12),IF($E$3="no",G12*$H$4,0))</f>
        <v>0</v>
      </c>
      <c r="I12" s="72"/>
      <c r="J12" s="72"/>
      <c r="K12" s="34"/>
      <c r="L12" s="35"/>
      <c r="M12" s="37">
        <v>56</v>
      </c>
      <c r="N12" s="39">
        <f>SUM(H12:M12)</f>
        <v>56</v>
      </c>
      <c r="O12" s="43">
        <v>56</v>
      </c>
      <c r="P12" s="41" t="str">
        <f t="shared" ref="P12:P83" si="1">IF($F12="Milano","X","")</f>
        <v>X</v>
      </c>
      <c r="R12" s="2"/>
    </row>
    <row r="13" spans="1:19" ht="30" customHeight="1">
      <c r="A13" s="42">
        <v>3</v>
      </c>
      <c r="B13" s="28">
        <v>40637</v>
      </c>
      <c r="C13" s="29"/>
      <c r="D13" s="29" t="s">
        <v>51</v>
      </c>
      <c r="E13" s="69" t="s">
        <v>50</v>
      </c>
      <c r="F13" s="69" t="s">
        <v>49</v>
      </c>
      <c r="G13" s="101"/>
      <c r="H13" s="106">
        <f t="shared" ref="H13:H83" si="2">IF($E$3="si",($H$5/$H$6*G13),IF($E$3="no",G13*$H$4,0))</f>
        <v>0</v>
      </c>
      <c r="I13" s="72"/>
      <c r="J13" s="72"/>
      <c r="K13" s="34"/>
      <c r="L13" s="35"/>
      <c r="M13" s="37">
        <v>81</v>
      </c>
      <c r="N13" s="39">
        <f t="shared" ref="N13:N18" si="3">SUM(H13:M13)</f>
        <v>81</v>
      </c>
      <c r="O13" s="43">
        <v>81</v>
      </c>
      <c r="P13" s="41" t="str">
        <f t="shared" si="1"/>
        <v>X</v>
      </c>
      <c r="R13" s="2"/>
    </row>
    <row r="14" spans="1:19" ht="30" customHeight="1">
      <c r="A14" s="42">
        <v>4</v>
      </c>
      <c r="B14" s="28">
        <v>40637</v>
      </c>
      <c r="C14" s="29"/>
      <c r="D14" s="29" t="s">
        <v>52</v>
      </c>
      <c r="E14" s="69" t="s">
        <v>49</v>
      </c>
      <c r="F14" s="69" t="s">
        <v>49</v>
      </c>
      <c r="G14" s="101"/>
      <c r="H14" s="106">
        <f t="shared" si="2"/>
        <v>0</v>
      </c>
      <c r="I14" s="72"/>
      <c r="J14" s="72">
        <v>10</v>
      </c>
      <c r="K14" s="34"/>
      <c r="L14" s="35"/>
      <c r="M14" s="37"/>
      <c r="N14" s="39">
        <f t="shared" si="3"/>
        <v>10</v>
      </c>
      <c r="O14" s="43"/>
      <c r="P14" s="41" t="str">
        <f t="shared" si="1"/>
        <v>X</v>
      </c>
      <c r="R14" s="2"/>
    </row>
    <row r="15" spans="1:19" ht="30" customHeight="1">
      <c r="A15" s="42">
        <v>5</v>
      </c>
      <c r="B15" s="28">
        <v>40638</v>
      </c>
      <c r="C15" s="29"/>
      <c r="D15" s="29" t="s">
        <v>51</v>
      </c>
      <c r="E15" s="69" t="s">
        <v>53</v>
      </c>
      <c r="F15" s="69" t="s">
        <v>49</v>
      </c>
      <c r="G15" s="101"/>
      <c r="H15" s="106">
        <f t="shared" si="2"/>
        <v>0</v>
      </c>
      <c r="I15" s="72"/>
      <c r="J15" s="72"/>
      <c r="K15" s="34"/>
      <c r="L15" s="35"/>
      <c r="M15" s="37">
        <v>50</v>
      </c>
      <c r="N15" s="39">
        <f t="shared" si="3"/>
        <v>50</v>
      </c>
      <c r="O15" s="43">
        <v>50</v>
      </c>
      <c r="P15" s="41" t="str">
        <f t="shared" si="1"/>
        <v>X</v>
      </c>
      <c r="R15" s="2"/>
    </row>
    <row r="16" spans="1:19" ht="30" customHeight="1">
      <c r="A16" s="42">
        <v>6</v>
      </c>
      <c r="B16" s="28">
        <v>40640</v>
      </c>
      <c r="C16" s="29"/>
      <c r="D16" s="29" t="s">
        <v>54</v>
      </c>
      <c r="E16" s="69" t="s">
        <v>53</v>
      </c>
      <c r="F16" s="69" t="s">
        <v>49</v>
      </c>
      <c r="G16" s="101"/>
      <c r="H16" s="106">
        <f t="shared" si="2"/>
        <v>0</v>
      </c>
      <c r="I16" s="72"/>
      <c r="J16" s="72"/>
      <c r="K16" s="34"/>
      <c r="L16" s="35"/>
      <c r="M16" s="37">
        <v>64</v>
      </c>
      <c r="N16" s="39">
        <f t="shared" si="3"/>
        <v>64</v>
      </c>
      <c r="O16" s="43">
        <v>64</v>
      </c>
      <c r="P16" s="41" t="str">
        <f t="shared" si="1"/>
        <v>X</v>
      </c>
      <c r="R16" s="2"/>
    </row>
    <row r="17" spans="1:18" ht="30" customHeight="1">
      <c r="A17" s="42">
        <v>7</v>
      </c>
      <c r="B17" s="28">
        <v>40641</v>
      </c>
      <c r="C17" s="29"/>
      <c r="D17" s="29" t="s">
        <v>51</v>
      </c>
      <c r="E17" s="69" t="s">
        <v>50</v>
      </c>
      <c r="F17" s="69" t="s">
        <v>49</v>
      </c>
      <c r="G17" s="101"/>
      <c r="H17" s="106">
        <f t="shared" si="2"/>
        <v>0</v>
      </c>
      <c r="I17" s="72"/>
      <c r="J17" s="72"/>
      <c r="K17" s="34"/>
      <c r="L17" s="35"/>
      <c r="M17" s="37">
        <v>80</v>
      </c>
      <c r="N17" s="39">
        <f t="shared" si="3"/>
        <v>80</v>
      </c>
      <c r="O17" s="43">
        <v>80</v>
      </c>
      <c r="P17" s="41" t="str">
        <f t="shared" si="1"/>
        <v>X</v>
      </c>
      <c r="R17" s="2"/>
    </row>
    <row r="18" spans="1:18" ht="30" customHeight="1">
      <c r="A18" s="42">
        <v>8</v>
      </c>
      <c r="B18" s="28">
        <v>40644</v>
      </c>
      <c r="C18" s="29"/>
      <c r="D18" s="29" t="s">
        <v>52</v>
      </c>
      <c r="E18" s="69" t="s">
        <v>49</v>
      </c>
      <c r="F18" s="69" t="s">
        <v>49</v>
      </c>
      <c r="G18" s="101"/>
      <c r="H18" s="106">
        <f t="shared" si="2"/>
        <v>0</v>
      </c>
      <c r="I18" s="72"/>
      <c r="J18" s="72">
        <v>9.9</v>
      </c>
      <c r="K18" s="34"/>
      <c r="L18" s="35"/>
      <c r="M18" s="35"/>
      <c r="N18" s="39">
        <f t="shared" si="3"/>
        <v>9.9</v>
      </c>
      <c r="O18" s="43"/>
      <c r="P18" s="41" t="str">
        <f t="shared" si="1"/>
        <v>X</v>
      </c>
      <c r="R18" s="2"/>
    </row>
    <row r="19" spans="1:18" ht="30" customHeight="1">
      <c r="A19" s="42">
        <v>9</v>
      </c>
      <c r="B19" s="28">
        <v>40645</v>
      </c>
      <c r="C19" s="29"/>
      <c r="D19" s="44" t="s">
        <v>55</v>
      </c>
      <c r="E19" s="69" t="s">
        <v>56</v>
      </c>
      <c r="F19" s="69" t="s">
        <v>49</v>
      </c>
      <c r="G19" s="102"/>
      <c r="H19" s="106">
        <f t="shared" si="2"/>
        <v>0</v>
      </c>
      <c r="I19" s="72">
        <v>12</v>
      </c>
      <c r="J19" s="72"/>
      <c r="K19" s="34"/>
      <c r="L19" s="35"/>
      <c r="M19" s="35"/>
      <c r="N19" s="39">
        <f t="shared" ref="N19:N83" si="4">SUM(H19:M19)</f>
        <v>12</v>
      </c>
      <c r="O19" s="43"/>
      <c r="P19" s="41" t="str">
        <f t="shared" si="1"/>
        <v>X</v>
      </c>
      <c r="R19" s="2"/>
    </row>
    <row r="20" spans="1:18" ht="30" customHeight="1">
      <c r="A20" s="42">
        <v>10</v>
      </c>
      <c r="B20" s="28">
        <v>40645</v>
      </c>
      <c r="C20" s="29"/>
      <c r="D20" s="44" t="s">
        <v>52</v>
      </c>
      <c r="E20" s="69" t="s">
        <v>49</v>
      </c>
      <c r="F20" s="69" t="s">
        <v>49</v>
      </c>
      <c r="G20" s="102"/>
      <c r="H20" s="106">
        <f t="shared" si="2"/>
        <v>0</v>
      </c>
      <c r="I20" s="72"/>
      <c r="J20" s="72">
        <v>16.5</v>
      </c>
      <c r="K20" s="34"/>
      <c r="L20" s="35"/>
      <c r="M20" s="35"/>
      <c r="N20" s="39">
        <f t="shared" si="4"/>
        <v>16.5</v>
      </c>
      <c r="O20" s="43"/>
      <c r="P20" s="41" t="str">
        <f t="shared" si="1"/>
        <v>X</v>
      </c>
      <c r="R20" s="2"/>
    </row>
    <row r="21" spans="1:18" ht="30" customHeight="1">
      <c r="A21" s="42">
        <v>11</v>
      </c>
      <c r="B21" s="28">
        <v>40645</v>
      </c>
      <c r="C21" s="29"/>
      <c r="D21" s="44" t="s">
        <v>52</v>
      </c>
      <c r="E21" s="69" t="s">
        <v>49</v>
      </c>
      <c r="F21" s="69" t="s">
        <v>49</v>
      </c>
      <c r="G21" s="102"/>
      <c r="H21" s="106">
        <f t="shared" si="2"/>
        <v>0</v>
      </c>
      <c r="I21" s="72"/>
      <c r="J21" s="72">
        <v>9.5</v>
      </c>
      <c r="K21" s="34"/>
      <c r="L21" s="35"/>
      <c r="M21" s="35"/>
      <c r="N21" s="39">
        <f t="shared" si="4"/>
        <v>9.5</v>
      </c>
      <c r="O21" s="43"/>
      <c r="P21" s="41" t="str">
        <f t="shared" si="1"/>
        <v>X</v>
      </c>
      <c r="R21" s="2"/>
    </row>
    <row r="22" spans="1:18" ht="30" customHeight="1">
      <c r="A22" s="42">
        <v>12</v>
      </c>
      <c r="B22" s="28">
        <v>40646</v>
      </c>
      <c r="C22" s="29"/>
      <c r="D22" s="44" t="s">
        <v>55</v>
      </c>
      <c r="E22" s="69" t="s">
        <v>56</v>
      </c>
      <c r="F22" s="69" t="s">
        <v>49</v>
      </c>
      <c r="G22" s="102"/>
      <c r="H22" s="106">
        <f t="shared" si="2"/>
        <v>0</v>
      </c>
      <c r="I22" s="72">
        <v>12</v>
      </c>
      <c r="J22" s="72"/>
      <c r="K22" s="34"/>
      <c r="L22" s="35"/>
      <c r="M22" s="35"/>
      <c r="N22" s="39">
        <f t="shared" si="4"/>
        <v>12</v>
      </c>
      <c r="O22" s="43"/>
      <c r="P22" s="41" t="str">
        <f t="shared" si="1"/>
        <v>X</v>
      </c>
      <c r="R22" s="2"/>
    </row>
    <row r="23" spans="1:18" ht="30" customHeight="1">
      <c r="A23" s="42">
        <v>13</v>
      </c>
      <c r="B23" s="28">
        <v>40647</v>
      </c>
      <c r="C23" s="29"/>
      <c r="D23" s="44" t="s">
        <v>55</v>
      </c>
      <c r="E23" s="69" t="s">
        <v>56</v>
      </c>
      <c r="F23" s="69" t="s">
        <v>49</v>
      </c>
      <c r="G23" s="102"/>
      <c r="H23" s="106">
        <f t="shared" si="2"/>
        <v>0</v>
      </c>
      <c r="I23" s="72">
        <v>12</v>
      </c>
      <c r="J23" s="72"/>
      <c r="K23" s="34"/>
      <c r="L23" s="35"/>
      <c r="M23" s="35"/>
      <c r="N23" s="39">
        <f t="shared" si="4"/>
        <v>12</v>
      </c>
      <c r="O23" s="43"/>
      <c r="P23" s="41" t="str">
        <f t="shared" si="1"/>
        <v>X</v>
      </c>
      <c r="R23" s="2"/>
    </row>
    <row r="24" spans="1:18" ht="30" customHeight="1">
      <c r="A24" s="42">
        <v>14</v>
      </c>
      <c r="B24" s="28">
        <v>40648</v>
      </c>
      <c r="C24" s="29"/>
      <c r="D24" s="44" t="s">
        <v>54</v>
      </c>
      <c r="E24" s="69" t="s">
        <v>53</v>
      </c>
      <c r="F24" s="69" t="s">
        <v>49</v>
      </c>
      <c r="G24" s="102"/>
      <c r="H24" s="106"/>
      <c r="I24" s="72"/>
      <c r="J24" s="72"/>
      <c r="K24" s="34"/>
      <c r="L24" s="35"/>
      <c r="M24" s="35">
        <v>77</v>
      </c>
      <c r="N24" s="39">
        <f t="shared" si="4"/>
        <v>77</v>
      </c>
      <c r="O24" s="43">
        <v>77</v>
      </c>
      <c r="P24" s="41" t="str">
        <f t="shared" si="1"/>
        <v>X</v>
      </c>
      <c r="R24" s="2"/>
    </row>
    <row r="25" spans="1:18" ht="30" customHeight="1">
      <c r="A25" s="42">
        <v>15</v>
      </c>
      <c r="B25" s="28">
        <v>40648</v>
      </c>
      <c r="C25" s="29"/>
      <c r="D25" s="44" t="s">
        <v>55</v>
      </c>
      <c r="E25" s="69" t="s">
        <v>56</v>
      </c>
      <c r="F25" s="69" t="s">
        <v>49</v>
      </c>
      <c r="G25" s="102"/>
      <c r="H25" s="106"/>
      <c r="I25" s="72">
        <v>12</v>
      </c>
      <c r="J25" s="72"/>
      <c r="K25" s="34"/>
      <c r="L25" s="35"/>
      <c r="M25" s="35"/>
      <c r="N25" s="39">
        <f t="shared" si="4"/>
        <v>12</v>
      </c>
      <c r="O25" s="43"/>
      <c r="P25" s="41" t="str">
        <f t="shared" si="1"/>
        <v>X</v>
      </c>
      <c r="R25" s="2"/>
    </row>
    <row r="26" spans="1:18" ht="30" customHeight="1">
      <c r="A26" s="42">
        <v>16</v>
      </c>
      <c r="B26" s="28">
        <v>40651</v>
      </c>
      <c r="C26" s="29"/>
      <c r="D26" s="44" t="s">
        <v>52</v>
      </c>
      <c r="E26" s="69" t="s">
        <v>49</v>
      </c>
      <c r="F26" s="69" t="s">
        <v>49</v>
      </c>
      <c r="G26" s="102"/>
      <c r="H26" s="106"/>
      <c r="I26" s="72"/>
      <c r="J26" s="72">
        <v>7.3</v>
      </c>
      <c r="K26" s="34"/>
      <c r="L26" s="35"/>
      <c r="M26" s="35"/>
      <c r="N26" s="39">
        <f t="shared" si="4"/>
        <v>7.3</v>
      </c>
      <c r="O26" s="43"/>
      <c r="P26" s="41" t="str">
        <f t="shared" si="1"/>
        <v>X</v>
      </c>
      <c r="R26" s="2"/>
    </row>
    <row r="27" spans="1:18" ht="30" customHeight="1">
      <c r="A27" s="42">
        <v>17</v>
      </c>
      <c r="B27" s="28">
        <v>40651</v>
      </c>
      <c r="C27" s="29"/>
      <c r="D27" s="44" t="s">
        <v>52</v>
      </c>
      <c r="E27" s="69" t="s">
        <v>49</v>
      </c>
      <c r="F27" s="69" t="s">
        <v>49</v>
      </c>
      <c r="G27" s="102"/>
      <c r="H27" s="106"/>
      <c r="I27" s="72"/>
      <c r="J27" s="72">
        <v>13</v>
      </c>
      <c r="K27" s="34"/>
      <c r="L27" s="35"/>
      <c r="M27" s="35"/>
      <c r="N27" s="39">
        <f t="shared" si="4"/>
        <v>13</v>
      </c>
      <c r="O27" s="43"/>
      <c r="P27" s="41" t="str">
        <f t="shared" si="1"/>
        <v>X</v>
      </c>
      <c r="R27" s="2"/>
    </row>
    <row r="28" spans="1:18" ht="30" customHeight="1">
      <c r="A28" s="42">
        <v>18</v>
      </c>
      <c r="B28" s="28">
        <v>40651</v>
      </c>
      <c r="C28" s="29"/>
      <c r="D28" s="44" t="s">
        <v>52</v>
      </c>
      <c r="E28" s="69" t="s">
        <v>49</v>
      </c>
      <c r="F28" s="69" t="s">
        <v>49</v>
      </c>
      <c r="G28" s="102"/>
      <c r="H28" s="106"/>
      <c r="I28" s="72"/>
      <c r="J28" s="72">
        <v>6.36</v>
      </c>
      <c r="K28" s="34"/>
      <c r="L28" s="35"/>
      <c r="M28" s="35"/>
      <c r="N28" s="39">
        <f t="shared" si="4"/>
        <v>6.36</v>
      </c>
      <c r="O28" s="43"/>
      <c r="P28" s="41" t="str">
        <f t="shared" si="1"/>
        <v>X</v>
      </c>
      <c r="R28" s="2"/>
    </row>
    <row r="29" spans="1:18" ht="30" customHeight="1">
      <c r="A29" s="42">
        <v>19</v>
      </c>
      <c r="B29" s="28">
        <v>40652</v>
      </c>
      <c r="C29" s="29"/>
      <c r="D29" s="44" t="s">
        <v>52</v>
      </c>
      <c r="E29" s="69" t="s">
        <v>49</v>
      </c>
      <c r="F29" s="69" t="s">
        <v>49</v>
      </c>
      <c r="G29" s="102"/>
      <c r="H29" s="106"/>
      <c r="I29" s="72"/>
      <c r="J29" s="72">
        <v>8.8000000000000007</v>
      </c>
      <c r="K29" s="34"/>
      <c r="L29" s="35"/>
      <c r="M29" s="35"/>
      <c r="N29" s="39">
        <f t="shared" si="4"/>
        <v>8.8000000000000007</v>
      </c>
      <c r="O29" s="43"/>
      <c r="P29" s="41" t="str">
        <f t="shared" si="1"/>
        <v>X</v>
      </c>
      <c r="R29" s="2"/>
    </row>
    <row r="30" spans="1:18" ht="30" customHeight="1">
      <c r="A30" s="42">
        <v>20</v>
      </c>
      <c r="B30" s="28">
        <v>40652</v>
      </c>
      <c r="C30" s="29"/>
      <c r="D30" s="44" t="s">
        <v>52</v>
      </c>
      <c r="E30" s="69" t="s">
        <v>49</v>
      </c>
      <c r="F30" s="69" t="s">
        <v>49</v>
      </c>
      <c r="G30" s="102"/>
      <c r="H30" s="106"/>
      <c r="I30" s="72"/>
      <c r="J30" s="72">
        <v>11.8</v>
      </c>
      <c r="K30" s="34"/>
      <c r="L30" s="35"/>
      <c r="M30" s="35"/>
      <c r="N30" s="39">
        <f t="shared" si="4"/>
        <v>11.8</v>
      </c>
      <c r="O30" s="43"/>
      <c r="P30" s="41" t="str">
        <f t="shared" si="1"/>
        <v>X</v>
      </c>
      <c r="R30" s="2"/>
    </row>
    <row r="31" spans="1:18" ht="30" customHeight="1">
      <c r="A31" s="42">
        <v>21</v>
      </c>
      <c r="B31" s="28">
        <v>40654</v>
      </c>
      <c r="C31" s="29"/>
      <c r="D31" s="44" t="s">
        <v>55</v>
      </c>
      <c r="E31" s="69" t="s">
        <v>56</v>
      </c>
      <c r="F31" s="69" t="s">
        <v>49</v>
      </c>
      <c r="G31" s="102"/>
      <c r="H31" s="106"/>
      <c r="I31" s="72">
        <v>12</v>
      </c>
      <c r="J31" s="72"/>
      <c r="K31" s="34"/>
      <c r="L31" s="35"/>
      <c r="M31" s="35"/>
      <c r="N31" s="39">
        <f t="shared" si="4"/>
        <v>12</v>
      </c>
      <c r="O31" s="43"/>
      <c r="P31" s="41" t="str">
        <f t="shared" si="1"/>
        <v>X</v>
      </c>
      <c r="R31" s="2"/>
    </row>
    <row r="32" spans="1:18" ht="30" customHeight="1">
      <c r="A32" s="42">
        <v>22</v>
      </c>
      <c r="B32" s="28">
        <v>40655</v>
      </c>
      <c r="C32" s="29"/>
      <c r="D32" s="44" t="s">
        <v>52</v>
      </c>
      <c r="E32" s="69" t="s">
        <v>49</v>
      </c>
      <c r="F32" s="69" t="s">
        <v>49</v>
      </c>
      <c r="G32" s="102"/>
      <c r="H32" s="106"/>
      <c r="I32" s="72"/>
      <c r="J32" s="72">
        <v>10</v>
      </c>
      <c r="K32" s="34"/>
      <c r="L32" s="35"/>
      <c r="M32" s="35"/>
      <c r="N32" s="39">
        <f t="shared" si="4"/>
        <v>10</v>
      </c>
      <c r="O32" s="43"/>
      <c r="P32" s="41" t="str">
        <f t="shared" si="1"/>
        <v>X</v>
      </c>
      <c r="R32" s="2"/>
    </row>
    <row r="33" spans="1:18" ht="30" customHeight="1">
      <c r="A33" s="42">
        <v>23</v>
      </c>
      <c r="B33" s="28">
        <v>40655</v>
      </c>
      <c r="C33" s="29"/>
      <c r="D33" s="44" t="s">
        <v>55</v>
      </c>
      <c r="E33" s="69" t="s">
        <v>56</v>
      </c>
      <c r="F33" s="69" t="s">
        <v>49</v>
      </c>
      <c r="G33" s="102"/>
      <c r="H33" s="106"/>
      <c r="I33" s="72">
        <v>12</v>
      </c>
      <c r="J33" s="72"/>
      <c r="K33" s="34"/>
      <c r="L33" s="35"/>
      <c r="M33" s="35"/>
      <c r="N33" s="39">
        <f t="shared" si="4"/>
        <v>12</v>
      </c>
      <c r="O33" s="43"/>
      <c r="P33" s="41" t="str">
        <f t="shared" si="1"/>
        <v>X</v>
      </c>
      <c r="R33" s="2"/>
    </row>
    <row r="34" spans="1:18" ht="30" customHeight="1">
      <c r="A34" s="42">
        <v>24</v>
      </c>
      <c r="B34" s="28">
        <v>40655</v>
      </c>
      <c r="C34" s="29"/>
      <c r="D34" s="44" t="s">
        <v>51</v>
      </c>
      <c r="E34" s="69" t="s">
        <v>50</v>
      </c>
      <c r="F34" s="69" t="s">
        <v>49</v>
      </c>
      <c r="G34" s="102"/>
      <c r="H34" s="106"/>
      <c r="I34" s="72"/>
      <c r="J34" s="72"/>
      <c r="K34" s="34"/>
      <c r="L34" s="35"/>
      <c r="M34" s="35">
        <v>40</v>
      </c>
      <c r="N34" s="39">
        <f t="shared" si="4"/>
        <v>40</v>
      </c>
      <c r="O34" s="43">
        <v>40</v>
      </c>
      <c r="P34" s="41" t="str">
        <f t="shared" si="1"/>
        <v>X</v>
      </c>
      <c r="R34" s="2"/>
    </row>
    <row r="35" spans="1:18" ht="46.5" customHeight="1">
      <c r="A35" s="42">
        <v>25</v>
      </c>
      <c r="B35" s="28">
        <v>40659</v>
      </c>
      <c r="C35" s="29"/>
      <c r="D35" s="44" t="s">
        <v>55</v>
      </c>
      <c r="E35" s="69" t="s">
        <v>56</v>
      </c>
      <c r="F35" s="69" t="s">
        <v>49</v>
      </c>
      <c r="G35" s="102"/>
      <c r="H35" s="106"/>
      <c r="I35" s="72">
        <v>12</v>
      </c>
      <c r="J35" s="72"/>
      <c r="K35" s="34"/>
      <c r="L35" s="35"/>
      <c r="M35" s="35"/>
      <c r="N35" s="39">
        <f t="shared" si="4"/>
        <v>12</v>
      </c>
      <c r="O35" s="43"/>
      <c r="P35" s="41" t="str">
        <f t="shared" si="1"/>
        <v>X</v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/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/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/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/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/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/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/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/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/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/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/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/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si="2"/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2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2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2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2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2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2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2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>
        <v>40660</v>
      </c>
      <c r="C84" s="44"/>
      <c r="D84" s="49" t="s">
        <v>52</v>
      </c>
      <c r="E84" s="45" t="s">
        <v>49</v>
      </c>
      <c r="F84" s="46" t="s">
        <v>49</v>
      </c>
      <c r="G84" s="105"/>
      <c r="H84" s="106"/>
      <c r="I84" s="36"/>
      <c r="J84" s="36">
        <v>11</v>
      </c>
      <c r="K84" s="37"/>
      <c r="L84" s="37"/>
      <c r="M84" s="38"/>
      <c r="N84" s="39">
        <f t="shared" ref="N84:N86" si="5">SUM(H84:M84)</f>
        <v>11</v>
      </c>
      <c r="O84" s="43"/>
      <c r="P84" s="41" t="str">
        <f t="shared" ref="P84:P88" si="6">IF(F84="Milano","X","")</f>
        <v>X</v>
      </c>
      <c r="R84" s="2"/>
    </row>
    <row r="85" spans="1:18" ht="30" customHeight="1">
      <c r="A85" s="42">
        <v>27</v>
      </c>
      <c r="B85" s="47">
        <v>40660</v>
      </c>
      <c r="C85" s="44"/>
      <c r="D85" s="49" t="s">
        <v>52</v>
      </c>
      <c r="E85" s="45" t="s">
        <v>49</v>
      </c>
      <c r="F85" s="46" t="s">
        <v>49</v>
      </c>
      <c r="G85" s="105"/>
      <c r="H85" s="106"/>
      <c r="I85" s="36"/>
      <c r="J85" s="36">
        <v>6.7</v>
      </c>
      <c r="K85" s="37"/>
      <c r="L85" s="37"/>
      <c r="M85" s="38"/>
      <c r="N85" s="39">
        <f t="shared" si="5"/>
        <v>6.7</v>
      </c>
      <c r="O85" s="43"/>
      <c r="P85" s="41" t="str">
        <f t="shared" si="6"/>
        <v>X</v>
      </c>
      <c r="R85" s="2"/>
    </row>
    <row r="86" spans="1:18" ht="30" customHeight="1">
      <c r="A86" s="42">
        <v>28</v>
      </c>
      <c r="B86" s="47">
        <v>40660</v>
      </c>
      <c r="C86" s="44"/>
      <c r="D86" s="49" t="s">
        <v>52</v>
      </c>
      <c r="E86" s="45" t="s">
        <v>49</v>
      </c>
      <c r="F86" s="46" t="s">
        <v>49</v>
      </c>
      <c r="G86" s="105"/>
      <c r="H86" s="106"/>
      <c r="I86" s="36"/>
      <c r="J86" s="36">
        <v>10</v>
      </c>
      <c r="K86" s="37"/>
      <c r="L86" s="37"/>
      <c r="M86" s="38"/>
      <c r="N86" s="39">
        <f t="shared" si="5"/>
        <v>10</v>
      </c>
      <c r="O86" s="43"/>
      <c r="P86" s="41" t="str">
        <f t="shared" si="6"/>
        <v>X</v>
      </c>
      <c r="R86" s="2"/>
    </row>
    <row r="87" spans="1:18" ht="30" customHeight="1">
      <c r="A87" s="42">
        <v>29</v>
      </c>
      <c r="B87" s="47">
        <v>40660</v>
      </c>
      <c r="C87" s="44"/>
      <c r="D87" s="49" t="s">
        <v>51</v>
      </c>
      <c r="E87" s="45" t="s">
        <v>57</v>
      </c>
      <c r="F87" s="46" t="s">
        <v>49</v>
      </c>
      <c r="G87" s="105"/>
      <c r="H87" s="106"/>
      <c r="I87" s="36"/>
      <c r="J87" s="36"/>
      <c r="K87" s="37"/>
      <c r="L87" s="37"/>
      <c r="M87" s="38">
        <v>29</v>
      </c>
      <c r="N87" s="39">
        <f>SUM(H87:M87)</f>
        <v>29</v>
      </c>
      <c r="O87" s="43">
        <v>29</v>
      </c>
      <c r="P87" s="41" t="str">
        <f t="shared" si="6"/>
        <v>X</v>
      </c>
      <c r="R87" s="2"/>
    </row>
    <row r="88" spans="1:18" ht="30" customHeight="1">
      <c r="A88" s="42">
        <v>30</v>
      </c>
      <c r="B88" s="47">
        <v>40660</v>
      </c>
      <c r="C88" s="44"/>
      <c r="D88" s="49" t="s">
        <v>55</v>
      </c>
      <c r="E88" s="45" t="s">
        <v>56</v>
      </c>
      <c r="F88" s="46" t="s">
        <v>49</v>
      </c>
      <c r="G88" s="105"/>
      <c r="H88" s="106"/>
      <c r="I88" s="36">
        <v>18</v>
      </c>
      <c r="J88" s="36"/>
      <c r="K88" s="37"/>
      <c r="L88" s="37"/>
      <c r="M88" s="38"/>
      <c r="N88" s="39">
        <f t="shared" ref="N88" si="7">SUM(H88:M88)</f>
        <v>18</v>
      </c>
      <c r="O88" s="43"/>
      <c r="P88" s="41" t="str">
        <f t="shared" si="6"/>
        <v>X</v>
      </c>
      <c r="R88" s="2"/>
    </row>
    <row r="89" spans="1:18" ht="30" customHeight="1">
      <c r="A89" s="42">
        <v>31</v>
      </c>
      <c r="B89" s="47">
        <v>40661</v>
      </c>
      <c r="C89" s="44"/>
      <c r="D89" s="49" t="s">
        <v>55</v>
      </c>
      <c r="E89" s="45" t="s">
        <v>56</v>
      </c>
      <c r="F89" s="46" t="s">
        <v>49</v>
      </c>
      <c r="G89" s="105"/>
      <c r="H89" s="106"/>
      <c r="I89" s="36">
        <v>12</v>
      </c>
      <c r="J89" s="36"/>
      <c r="K89" s="37"/>
      <c r="L89" s="37"/>
      <c r="M89" s="38"/>
      <c r="N89" s="39">
        <f t="shared" ref="N89:N91" si="8">SUM(H89:M89)</f>
        <v>12</v>
      </c>
      <c r="O89" s="43"/>
      <c r="P89" s="41" t="str">
        <f t="shared" ref="P89:P91" si="9">IF(F89="Milano","X","")</f>
        <v>X</v>
      </c>
      <c r="R89" s="2"/>
    </row>
    <row r="90" spans="1:18" ht="30" customHeight="1">
      <c r="A90" s="42">
        <v>32</v>
      </c>
      <c r="B90" s="47">
        <v>40662</v>
      </c>
      <c r="C90" s="44"/>
      <c r="D90" s="49" t="s">
        <v>55</v>
      </c>
      <c r="E90" s="45" t="s">
        <v>56</v>
      </c>
      <c r="F90" s="46" t="s">
        <v>49</v>
      </c>
      <c r="G90" s="105"/>
      <c r="H90" s="106"/>
      <c r="I90" s="36">
        <v>12</v>
      </c>
      <c r="J90" s="36"/>
      <c r="K90" s="37"/>
      <c r="L90" s="37"/>
      <c r="M90" s="38"/>
      <c r="N90" s="39">
        <f t="shared" si="8"/>
        <v>12</v>
      </c>
      <c r="O90" s="43"/>
      <c r="P90" s="41" t="str">
        <f t="shared" si="9"/>
        <v>X</v>
      </c>
      <c r="R90" s="2"/>
    </row>
    <row r="91" spans="1:18" ht="30" customHeight="1">
      <c r="A91" s="42">
        <v>33</v>
      </c>
      <c r="B91" s="47">
        <v>40663</v>
      </c>
      <c r="C91" s="44"/>
      <c r="D91" s="49" t="s">
        <v>52</v>
      </c>
      <c r="E91" s="45" t="s">
        <v>49</v>
      </c>
      <c r="F91" s="46" t="s">
        <v>49</v>
      </c>
      <c r="G91" s="105"/>
      <c r="H91" s="106"/>
      <c r="I91" s="36"/>
      <c r="J91" s="36">
        <v>8.8000000000000007</v>
      </c>
      <c r="K91" s="37"/>
      <c r="L91" s="37"/>
      <c r="M91" s="38"/>
      <c r="N91" s="39">
        <f t="shared" si="8"/>
        <v>8.8000000000000007</v>
      </c>
      <c r="O91" s="43"/>
      <c r="P91" s="41" t="str">
        <f t="shared" si="9"/>
        <v>X</v>
      </c>
      <c r="R91" s="2"/>
    </row>
    <row r="92" spans="1:18" ht="30" customHeight="1">
      <c r="A92" s="42">
        <v>34</v>
      </c>
      <c r="B92" s="47">
        <v>40663</v>
      </c>
      <c r="C92" s="44"/>
      <c r="D92" s="49" t="s">
        <v>52</v>
      </c>
      <c r="E92" s="45" t="s">
        <v>49</v>
      </c>
      <c r="F92" s="46" t="s">
        <v>49</v>
      </c>
      <c r="G92" s="105"/>
      <c r="H92" s="106"/>
      <c r="I92" s="36"/>
      <c r="J92" s="36">
        <v>10.7</v>
      </c>
      <c r="K92" s="37"/>
      <c r="L92" s="37"/>
      <c r="M92" s="38"/>
      <c r="N92" s="39">
        <f t="shared" ref="N92" si="10">SUM(H92:M92)</f>
        <v>10.7</v>
      </c>
      <c r="O92" s="43"/>
      <c r="P92" s="41" t="str">
        <f t="shared" ref="P92" si="11">IF(F92="Milano","X","")</f>
        <v>X</v>
      </c>
      <c r="R92" s="2"/>
    </row>
    <row r="94" spans="1:18">
      <c r="B94" s="155" t="s">
        <v>61</v>
      </c>
      <c r="C94" s="155"/>
      <c r="D94" s="155" t="s">
        <v>62</v>
      </c>
      <c r="E94" s="155"/>
    </row>
    <row r="95" spans="1:18">
      <c r="B95" s="155" t="s">
        <v>63</v>
      </c>
      <c r="C95" s="155"/>
      <c r="D95" s="155" t="s">
        <v>64</v>
      </c>
      <c r="E95" s="155"/>
    </row>
    <row r="99" spans="1:17">
      <c r="A99" s="84"/>
      <c r="B99" s="85"/>
      <c r="C99" s="86"/>
      <c r="D99" s="87"/>
      <c r="E99" s="87"/>
      <c r="F99" s="88"/>
      <c r="G99" s="89"/>
      <c r="H99" s="90"/>
      <c r="I99" s="91"/>
      <c r="J99" s="91"/>
      <c r="K99" s="91"/>
      <c r="L99" s="91"/>
      <c r="M99" s="91"/>
      <c r="N99" s="92"/>
      <c r="O99" s="93"/>
      <c r="P99" s="94"/>
      <c r="Q99" s="94"/>
    </row>
    <row r="100" spans="1:17">
      <c r="A100" s="60"/>
      <c r="B100" s="78" t="s">
        <v>41</v>
      </c>
      <c r="C100" s="78"/>
      <c r="D100" s="78"/>
      <c r="E100" s="61"/>
      <c r="F100" s="61"/>
      <c r="G100" s="78" t="s">
        <v>43</v>
      </c>
      <c r="H100" s="78"/>
      <c r="I100" s="78"/>
      <c r="J100" s="61"/>
      <c r="K100" s="61"/>
      <c r="L100" s="78" t="s">
        <v>42</v>
      </c>
      <c r="M100" s="78"/>
      <c r="N100" s="78"/>
      <c r="O100" s="61"/>
      <c r="P100" s="94"/>
      <c r="Q100" s="94"/>
    </row>
    <row r="101" spans="1:17">
      <c r="A101" s="60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94"/>
      <c r="Q101" s="94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92 N99">
      <formula1>0</formula1>
      <formula2>0</formula2>
    </dataValidation>
    <dataValidation type="decimal" operator="greaterThanOrEqual" allowBlank="1" showErrorMessage="1" errorTitle="Valore" error="Inserire un numero maggiore o uguale a 0 (zero)!" sqref="L11:M83 K17:K83 H12:J83 H11:K11 H99:M99 H84:M9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 D99:E99 D84:E92">
      <formula1>1</formula1>
      <formula2>0</formula2>
    </dataValidation>
    <dataValidation type="textLength" operator="greaterThan" sqref="G79:G83 G19:G76 F99 F84:F92">
      <formula1>1</formula1>
      <formula2>0</formula2>
    </dataValidation>
    <dataValidation type="date" operator="greaterThanOrEqual" showErrorMessage="1" errorTitle="Data" error="Inserire una data superiore al 1/11/2000" sqref="C12 B99 B79:B92 B11:B12">
      <formula1>36831</formula1>
      <formula2>0</formula2>
    </dataValidation>
    <dataValidation type="textLength" operator="greaterThan" allowBlank="1" sqref="D12 D77 D79:D83 C99 C84:C92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view="pageBreakPreview" zoomScale="50" zoomScaleSheetLayoutView="50" workbookViewId="0">
      <pane ySplit="5" topLeftCell="A6" activePane="bottomLeft" state="frozen"/>
      <selection pane="bottomLeft" activeCell="D23" sqref="D2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47</v>
      </c>
      <c r="E1" s="110"/>
      <c r="F1" s="51" t="s">
        <v>45</v>
      </c>
      <c r="G1" s="50" t="s">
        <v>46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94.8</v>
      </c>
      <c r="Q1" s="3" t="s">
        <v>28</v>
      </c>
    </row>
    <row r="2" spans="1:18" s="8" customFormat="1" ht="57.75" customHeight="1">
      <c r="A2" s="4"/>
      <c r="B2" s="109" t="s">
        <v>2</v>
      </c>
      <c r="C2" s="109"/>
      <c r="D2" s="110"/>
      <c r="E2" s="11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9" t="s">
        <v>26</v>
      </c>
      <c r="C3" s="109"/>
      <c r="D3" s="110" t="s">
        <v>28</v>
      </c>
      <c r="E3" s="110"/>
      <c r="N3" s="10" t="s">
        <v>4</v>
      </c>
      <c r="O3" s="11"/>
      <c r="P3" s="62">
        <f>+O7</f>
        <v>94.8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08" t="s">
        <v>8</v>
      </c>
      <c r="O5" s="108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58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47" t="s">
        <v>11</v>
      </c>
      <c r="E7" s="148"/>
      <c r="F7" s="148"/>
      <c r="G7" s="99">
        <f t="shared" ref="G7" si="0">SUM(G11:G27)</f>
        <v>0</v>
      </c>
      <c r="H7" s="97">
        <f t="shared" ref="H7:O7" si="1">SUM(H11:H40)</f>
        <v>0</v>
      </c>
      <c r="I7" s="81">
        <f t="shared" si="1"/>
        <v>0</v>
      </c>
      <c r="J7" s="81">
        <f t="shared" si="1"/>
        <v>0</v>
      </c>
      <c r="K7" s="81">
        <f t="shared" si="1"/>
        <v>94.8</v>
      </c>
      <c r="L7" s="81">
        <f t="shared" si="1"/>
        <v>0</v>
      </c>
      <c r="M7" s="82">
        <f t="shared" si="1"/>
        <v>0</v>
      </c>
      <c r="N7" s="80">
        <f t="shared" si="1"/>
        <v>94.8</v>
      </c>
      <c r="O7" s="83">
        <f t="shared" si="1"/>
        <v>94.8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9" t="s">
        <v>25</v>
      </c>
      <c r="E8" s="128" t="s">
        <v>33</v>
      </c>
      <c r="F8" s="151" t="s">
        <v>32</v>
      </c>
      <c r="G8" s="152" t="s">
        <v>15</v>
      </c>
      <c r="H8" s="154" t="s">
        <v>16</v>
      </c>
      <c r="I8" s="112" t="s">
        <v>37</v>
      </c>
      <c r="J8" s="111" t="s">
        <v>39</v>
      </c>
      <c r="K8" s="111" t="s">
        <v>38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40</v>
      </c>
    </row>
    <row r="9" spans="1:18" ht="36" customHeight="1" thickTop="1" thickBot="1">
      <c r="A9" s="126"/>
      <c r="B9" s="128" t="s">
        <v>12</v>
      </c>
      <c r="C9" s="128"/>
      <c r="D9" s="150"/>
      <c r="E9" s="128"/>
      <c r="F9" s="151"/>
      <c r="G9" s="153"/>
      <c r="H9" s="154" t="s">
        <v>37</v>
      </c>
      <c r="I9" s="112" t="s">
        <v>37</v>
      </c>
      <c r="J9" s="112"/>
      <c r="K9" s="112" t="s">
        <v>36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50"/>
      <c r="E10" s="128"/>
      <c r="F10" s="151"/>
      <c r="G10" s="96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47">
        <v>40636</v>
      </c>
      <c r="C11" s="29"/>
      <c r="D11" s="30" t="s">
        <v>59</v>
      </c>
      <c r="E11" s="30" t="s">
        <v>49</v>
      </c>
      <c r="F11" s="31" t="s">
        <v>60</v>
      </c>
      <c r="G11" s="95"/>
      <c r="H11" s="33">
        <f>IF($D$3="si",($G$5/$G$6*G11),IF($D$3="no",G11*$G$4,0))</f>
        <v>0</v>
      </c>
      <c r="I11" s="34"/>
      <c r="J11" s="35"/>
      <c r="K11" s="68">
        <v>94.8</v>
      </c>
      <c r="L11" s="68"/>
      <c r="M11" s="38"/>
      <c r="N11" s="39">
        <f>SUM(H11:M11)</f>
        <v>94.8</v>
      </c>
      <c r="O11" s="40">
        <v>94.8</v>
      </c>
      <c r="P11" s="41" t="str">
        <f>IF(F11="Milano","X","")</f>
        <v/>
      </c>
      <c r="Q11" s="2"/>
      <c r="R11" s="107">
        <v>67.62</v>
      </c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2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3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4">SUM(H13:M13)</f>
        <v>0</v>
      </c>
      <c r="O13" s="43"/>
      <c r="P13" s="41" t="str">
        <f t="shared" si="2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3"/>
        <v>0</v>
      </c>
      <c r="I14" s="34"/>
      <c r="J14" s="35"/>
      <c r="K14" s="68"/>
      <c r="L14" s="37"/>
      <c r="M14" s="38"/>
      <c r="N14" s="39">
        <f t="shared" si="4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3"/>
        <v>0</v>
      </c>
      <c r="I15" s="34"/>
      <c r="J15" s="35"/>
      <c r="K15" s="68"/>
      <c r="L15" s="37"/>
      <c r="M15" s="38"/>
      <c r="N15" s="39">
        <f t="shared" si="4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68"/>
      <c r="L16" s="37"/>
      <c r="M16" s="38"/>
      <c r="N16" s="39">
        <f t="shared" si="4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68"/>
      <c r="L17" s="37"/>
      <c r="M17" s="38"/>
      <c r="N17" s="39">
        <f t="shared" si="4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8"/>
      <c r="L18" s="37"/>
      <c r="M18" s="38"/>
      <c r="N18" s="39">
        <f t="shared" si="4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3"/>
        <v>0</v>
      </c>
      <c r="I19" s="34"/>
      <c r="J19" s="35"/>
      <c r="K19" s="68"/>
      <c r="L19" s="37"/>
      <c r="M19" s="38"/>
      <c r="N19" s="39">
        <f t="shared" si="4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4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4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4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2">SUM(H32:M32)</f>
        <v>0</v>
      </c>
      <c r="O32" s="43"/>
      <c r="P32" s="41" t="str">
        <f t="shared" ref="P32:P39" si="13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1"/>
        <v>0</v>
      </c>
      <c r="I34" s="48"/>
      <c r="J34" s="36"/>
      <c r="K34" s="37"/>
      <c r="L34" s="37"/>
      <c r="M34" s="38"/>
      <c r="N34" s="39">
        <f t="shared" si="12"/>
        <v>0</v>
      </c>
      <c r="O34" s="43"/>
      <c r="P34" s="41" t="str">
        <f t="shared" si="1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1"/>
        <v>0</v>
      </c>
      <c r="I35" s="48"/>
      <c r="J35" s="36"/>
      <c r="K35" s="37"/>
      <c r="L35" s="37"/>
      <c r="M35" s="38"/>
      <c r="N35" s="39">
        <f t="shared" si="12"/>
        <v>0</v>
      </c>
      <c r="O35" s="43"/>
      <c r="P35" s="41" t="str">
        <f t="shared" si="1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1"/>
        <v>0</v>
      </c>
      <c r="I36" s="48"/>
      <c r="J36" s="36"/>
      <c r="K36" s="37"/>
      <c r="L36" s="37"/>
      <c r="M36" s="38"/>
      <c r="N36" s="39">
        <f t="shared" si="12"/>
        <v>0</v>
      </c>
      <c r="O36" s="43"/>
      <c r="P36" s="41" t="str">
        <f t="shared" si="1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11"/>
        <v>0</v>
      </c>
      <c r="I37" s="48"/>
      <c r="J37" s="36"/>
      <c r="K37" s="37"/>
      <c r="L37" s="37"/>
      <c r="M37" s="38"/>
      <c r="N37" s="39">
        <f t="shared" si="12"/>
        <v>0</v>
      </c>
      <c r="O37" s="43"/>
      <c r="P37" s="41" t="str">
        <f t="shared" si="1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1"/>
        <v>0</v>
      </c>
      <c r="I38" s="48"/>
      <c r="J38" s="36"/>
      <c r="K38" s="37"/>
      <c r="L38" s="37"/>
      <c r="M38" s="38"/>
      <c r="N38" s="39">
        <f t="shared" si="12"/>
        <v>0</v>
      </c>
      <c r="O38" s="43"/>
      <c r="P38" s="41" t="str">
        <f t="shared" si="1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ref="H40" si="14"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5">SUM(H40:M40)</f>
        <v>0</v>
      </c>
      <c r="O40" s="43"/>
      <c r="P40" s="41" t="str">
        <f t="shared" ref="P40" si="16">IF(F40="Milano","X","")</f>
        <v/>
      </c>
      <c r="Q40" s="2"/>
      <c r="R40" s="76"/>
    </row>
    <row r="41" spans="1:18" ht="30" customHeight="1">
      <c r="A41" s="84"/>
      <c r="B41" s="85"/>
      <c r="C41" s="86"/>
      <c r="D41" s="87"/>
      <c r="E41" s="87"/>
      <c r="F41" s="88"/>
      <c r="G41" s="89"/>
      <c r="H41" s="90"/>
      <c r="I41" s="91"/>
      <c r="J41" s="91"/>
      <c r="K41" s="91"/>
      <c r="L41" s="91"/>
      <c r="M41" s="91"/>
      <c r="N41" s="92"/>
      <c r="O41" s="93"/>
      <c r="P41" s="94"/>
      <c r="Q41" s="94"/>
      <c r="R41" s="94"/>
    </row>
    <row r="42" spans="1:18">
      <c r="A42" s="60"/>
      <c r="B42" s="78" t="s">
        <v>41</v>
      </c>
      <c r="C42" s="78"/>
      <c r="D42" s="78"/>
      <c r="E42" s="61"/>
      <c r="F42" s="61"/>
      <c r="G42" s="78" t="s">
        <v>43</v>
      </c>
      <c r="H42" s="78"/>
      <c r="I42" s="78"/>
      <c r="J42" s="61"/>
      <c r="K42" s="61"/>
      <c r="L42" s="78" t="s">
        <v>42</v>
      </c>
      <c r="M42" s="78"/>
      <c r="N42" s="78"/>
      <c r="O42" s="61"/>
      <c r="P42" s="94"/>
      <c r="Q42" s="94"/>
      <c r="R42" s="94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94"/>
      <c r="Q43" s="94"/>
      <c r="R43" s="94"/>
    </row>
    <row r="44" spans="1:18">
      <c r="Q44" s="2"/>
    </row>
    <row r="45" spans="1:18">
      <c r="Q45" s="2"/>
    </row>
    <row r="46" spans="1:18">
      <c r="Q46" s="2"/>
    </row>
    <row r="47" spans="1:18">
      <c r="Q47" s="2"/>
    </row>
    <row r="48" spans="1:18">
      <c r="Q48" s="2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41 C12">
      <formula1>1</formula1>
      <formula2>0</formula2>
    </dataValidation>
    <dataValidation type="date" operator="greaterThanOrEqual" showErrorMessage="1" errorTitle="Data" error="Inserire una data superiore al 1/11/2000" sqref="B11:B12 B23:B41">
      <formula1>36831</formula1>
      <formula2>0</formula2>
    </dataValidation>
    <dataValidation type="textLength" operator="greaterThan" sqref="F19:F20 F23:F41">
      <formula1>1</formula1>
      <formula2>0</formula2>
    </dataValidation>
    <dataValidation type="textLength" operator="greaterThan" allowBlank="1" showErrorMessage="1" sqref="E19:E21 D23:E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41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41 H12:H41 J13:L22 I17:I22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2011-05-05T13:13:14Z</cp:lastPrinted>
  <dcterms:created xsi:type="dcterms:W3CDTF">2007-03-06T14:42:56Z</dcterms:created>
  <dcterms:modified xsi:type="dcterms:W3CDTF">2011-05-05T13:13:50Z</dcterms:modified>
</cp:coreProperties>
</file>