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Estero'!$A$1:$R$43</definedName>
    <definedName name="_xlnm.Print_Area" localSheetId="1">'Nota Spese Italia'!$A$1:$S$91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<sst xmlns="http://schemas.openxmlformats.org/spreadsheetml/2006/main" count="132" uniqueCount="58">
  <si>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</si>
  <si>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</si>
  <si>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</si>
  <si>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</si>
  <si>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</si>
  <si>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</si>
  <si>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</si>
  <si>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</si>
  <si>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</si>
  <si>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</si>
  <si>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</si>
  <si>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</si>
  <si>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</si>
  <si>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</si>
  <si>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</si>
  <si>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</si>
  <si>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</si>
  <si>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</si>
  <si>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</si>
  <si>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</si>
  <si>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</si>
  <si>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</si>
  <si>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</si>
  <si>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</si>
  <si>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</si>
  <si>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</si>
  <si>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</si>
  <si>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</si>
  <si>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</si>
  <si>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</si>
  <si>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</si>
  <si>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</si>
  <si>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</si>
  <si>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</si>
  <si>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</si>
  <si>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</si>
  <si>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</si>
  <si>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</si>
  <si>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</si>
  <si>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</si>
  <si>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</si>
  <si>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</si>
  <si>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</si>
  <si>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</si>
  <si>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</si>
  <si>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Valleri</t>
  </si>
  <si>
    <t>APRILE</t>
  </si>
  <si>
    <t>IV_01</t>
  </si>
  <si>
    <t>UAE</t>
  </si>
  <si>
    <t>Colazione</t>
  </si>
  <si>
    <t>Trasporto</t>
  </si>
  <si>
    <t>(importi in Valuta  DHS)</t>
  </si>
  <si>
    <t>DHS</t>
  </si>
  <si>
    <t>Cena</t>
  </si>
  <si>
    <t>Hotel</t>
  </si>
  <si>
    <t>Milano Malpensa</t>
  </si>
  <si>
    <t>Milano</t>
  </si>
  <si>
    <t>IV_02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</si>
</sst>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 wrapText="1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3" fillId="0" borderId="45" xfId="0" applyNumberFormat="1" applyFont="1" applyBorder="1" applyAlignment="1" applyProtection="1">
      <alignment vertical="center"/>
      <protection/>
    </xf>
    <xf numFmtId="8" fontId="2" fillId="0" borderId="0" xfId="0" applyNumberFormat="1" applyFont="1" applyAlignment="1" applyProtection="1">
      <alignment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A1">
      <pane ySplit="5" topLeftCell="A8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9" t="s">
        <v>0</v>
      </c>
      <c r="C1" s="119"/>
      <c r="D1" s="120" t="s">
        <v>45</v>
      </c>
      <c r="E1" s="120"/>
      <c r="F1" s="51" t="s">
        <v>46</v>
      </c>
      <c r="G1" s="50" t="s">
        <v>57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8185.83</v>
      </c>
      <c r="Q1" s="3" t="s">
        <v>28</v>
      </c>
      <c r="R1" s="108">
        <v>1524.57</v>
      </c>
    </row>
    <row r="2" spans="1:17" s="8" customFormat="1" ht="57.75" customHeight="1">
      <c r="A2" s="4"/>
      <c r="B2" s="121" t="s">
        <v>2</v>
      </c>
      <c r="C2" s="121"/>
      <c r="D2" s="120"/>
      <c r="E2" s="12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1" t="s">
        <v>26</v>
      </c>
      <c r="C3" s="121"/>
      <c r="D3" s="120" t="s">
        <v>27</v>
      </c>
      <c r="E3" s="120"/>
      <c r="N3" s="10" t="s">
        <v>4</v>
      </c>
      <c r="O3" s="11"/>
      <c r="P3" s="62">
        <f>+O7</f>
        <v>8077.08</v>
      </c>
      <c r="Q3" s="13"/>
      <c r="R3" s="108">
        <v>1504.12</v>
      </c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6">
        <v>1.11</v>
      </c>
      <c r="N5" s="129" t="s">
        <v>8</v>
      </c>
      <c r="O5" s="129"/>
      <c r="P5" s="58">
        <f>P1-P2-P3-P4</f>
        <v>108.75</v>
      </c>
      <c r="Q5" s="13"/>
      <c r="R5" s="108">
        <v>20.45</v>
      </c>
    </row>
    <row r="6" spans="1:17" s="8" customFormat="1" ht="43.5" customHeight="1" thickBot="1" thickTop="1">
      <c r="A6" s="4"/>
      <c r="B6" s="56" t="s">
        <v>51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30" t="s">
        <v>30</v>
      </c>
      <c r="B7" s="131"/>
      <c r="C7" s="132"/>
      <c r="D7" s="137" t="s">
        <v>11</v>
      </c>
      <c r="E7" s="138"/>
      <c r="F7" s="138"/>
      <c r="G7" s="96">
        <f aca="true" t="shared" si="0" ref="G7:O7">SUM(G11:G38)</f>
        <v>0</v>
      </c>
      <c r="H7" s="94">
        <f t="shared" si="0"/>
        <v>0</v>
      </c>
      <c r="I7" s="78">
        <f t="shared" si="0"/>
        <v>0</v>
      </c>
      <c r="J7" s="78">
        <f t="shared" si="0"/>
        <v>101.75</v>
      </c>
      <c r="K7" s="78">
        <f t="shared" si="0"/>
        <v>0</v>
      </c>
      <c r="L7" s="78">
        <f t="shared" si="0"/>
        <v>7482</v>
      </c>
      <c r="M7" s="79">
        <f t="shared" si="0"/>
        <v>602.08</v>
      </c>
      <c r="N7" s="77">
        <f t="shared" si="0"/>
        <v>8185.83</v>
      </c>
      <c r="O7" s="80">
        <f t="shared" si="0"/>
        <v>8077.08</v>
      </c>
      <c r="P7" s="13">
        <f>+N7-SUM(H7:M7)</f>
        <v>0</v>
      </c>
    </row>
    <row r="8" spans="1:18" ht="36" customHeight="1" thickBot="1" thickTop="1">
      <c r="A8" s="139"/>
      <c r="B8" s="110" t="s">
        <v>12</v>
      </c>
      <c r="C8" s="110" t="s">
        <v>13</v>
      </c>
      <c r="D8" s="111" t="s">
        <v>25</v>
      </c>
      <c r="E8" s="110" t="s">
        <v>34</v>
      </c>
      <c r="F8" s="113" t="s">
        <v>32</v>
      </c>
      <c r="G8" s="114" t="s">
        <v>15</v>
      </c>
      <c r="H8" s="109" t="s">
        <v>16</v>
      </c>
      <c r="I8" s="133" t="s">
        <v>38</v>
      </c>
      <c r="J8" s="134" t="s">
        <v>40</v>
      </c>
      <c r="K8" s="134" t="s">
        <v>39</v>
      </c>
      <c r="L8" s="135" t="s">
        <v>22</v>
      </c>
      <c r="M8" s="136"/>
      <c r="N8" s="124" t="s">
        <v>17</v>
      </c>
      <c r="O8" s="122" t="s">
        <v>18</v>
      </c>
      <c r="P8" s="123" t="s">
        <v>19</v>
      </c>
      <c r="Q8" s="2"/>
      <c r="R8" s="116" t="s">
        <v>41</v>
      </c>
    </row>
    <row r="9" spans="1:18" ht="36" customHeight="1" thickBot="1" thickTop="1">
      <c r="A9" s="139"/>
      <c r="B9" s="110" t="s">
        <v>12</v>
      </c>
      <c r="C9" s="110"/>
      <c r="D9" s="112"/>
      <c r="E9" s="110"/>
      <c r="F9" s="113"/>
      <c r="G9" s="115"/>
      <c r="H9" s="109" t="s">
        <v>38</v>
      </c>
      <c r="I9" s="133" t="s">
        <v>38</v>
      </c>
      <c r="J9" s="133"/>
      <c r="K9" s="133" t="s">
        <v>37</v>
      </c>
      <c r="L9" s="125" t="s">
        <v>23</v>
      </c>
      <c r="M9" s="127" t="s">
        <v>24</v>
      </c>
      <c r="N9" s="124"/>
      <c r="O9" s="122"/>
      <c r="P9" s="123"/>
      <c r="Q9" s="2"/>
      <c r="R9" s="117"/>
    </row>
    <row r="10" spans="1:18" ht="37.5" customHeight="1" thickBot="1" thickTop="1">
      <c r="A10" s="139"/>
      <c r="B10" s="110"/>
      <c r="C10" s="110"/>
      <c r="D10" s="112"/>
      <c r="E10" s="110"/>
      <c r="F10" s="113"/>
      <c r="G10" s="93" t="s">
        <v>20</v>
      </c>
      <c r="H10" s="109"/>
      <c r="I10" s="133"/>
      <c r="J10" s="133"/>
      <c r="K10" s="133"/>
      <c r="L10" s="126"/>
      <c r="M10" s="128"/>
      <c r="N10" s="124"/>
      <c r="O10" s="122"/>
      <c r="P10" s="123"/>
      <c r="Q10" s="2"/>
      <c r="R10" s="118"/>
    </row>
    <row r="11" spans="1:18" ht="30" customHeight="1" thickTop="1">
      <c r="A11" s="27">
        <v>1</v>
      </c>
      <c r="B11" s="47">
        <v>40659</v>
      </c>
      <c r="C11" s="29" t="s">
        <v>48</v>
      </c>
      <c r="D11" s="30" t="s">
        <v>50</v>
      </c>
      <c r="E11" s="30" t="s">
        <v>48</v>
      </c>
      <c r="F11" s="31" t="s">
        <v>52</v>
      </c>
      <c r="G11" s="92"/>
      <c r="H11" s="33">
        <f>IF($D$3="si",($G$5/$G$6*G11),IF($D$3="no",G11*$G$4,0))</f>
        <v>0</v>
      </c>
      <c r="I11" s="34"/>
      <c r="J11" s="35">
        <v>50.75</v>
      </c>
      <c r="K11" s="68"/>
      <c r="L11" s="68"/>
      <c r="M11" s="38"/>
      <c r="N11" s="39">
        <f>SUM(H11:M11)</f>
        <v>50.75</v>
      </c>
      <c r="O11" s="40"/>
      <c r="P11" s="41">
        <f>IF(F11="Milano","X","")</f>
      </c>
      <c r="Q11" s="2"/>
      <c r="R11" s="105">
        <v>10.2</v>
      </c>
    </row>
    <row r="12" spans="1:18" ht="30" customHeight="1">
      <c r="A12" s="42">
        <v>2</v>
      </c>
      <c r="B12" s="47">
        <v>40660</v>
      </c>
      <c r="C12" s="29" t="s">
        <v>48</v>
      </c>
      <c r="D12" s="30" t="s">
        <v>53</v>
      </c>
      <c r="E12" s="30" t="s">
        <v>48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566.08</v>
      </c>
      <c r="N12" s="39">
        <f>SUM(H12:M12)</f>
        <v>566.08</v>
      </c>
      <c r="O12" s="43">
        <v>566.08</v>
      </c>
      <c r="P12" s="41">
        <f aca="true" t="shared" si="1" ref="P12:P27">IF(F12="Milano","X","")</f>
      </c>
      <c r="Q12" s="2"/>
      <c r="R12" s="105">
        <v>105.88</v>
      </c>
    </row>
    <row r="13" spans="1:18" ht="30" customHeight="1">
      <c r="A13" s="42">
        <v>3</v>
      </c>
      <c r="B13" s="28">
        <v>40661</v>
      </c>
      <c r="C13" s="29" t="s">
        <v>48</v>
      </c>
      <c r="D13" s="30" t="s">
        <v>53</v>
      </c>
      <c r="E13" s="30" t="s">
        <v>48</v>
      </c>
      <c r="F13" s="31" t="s">
        <v>52</v>
      </c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>
        <v>36</v>
      </c>
      <c r="N13" s="39">
        <f aca="true" t="shared" si="3" ref="N13:N26">SUM(H13:M13)</f>
        <v>36</v>
      </c>
      <c r="O13" s="43">
        <v>36</v>
      </c>
      <c r="P13" s="41">
        <f t="shared" si="1"/>
      </c>
      <c r="Q13" s="2"/>
      <c r="R13" s="105">
        <v>6.69</v>
      </c>
    </row>
    <row r="14" spans="1:18" ht="30" customHeight="1">
      <c r="A14" s="42">
        <v>4</v>
      </c>
      <c r="B14" s="47">
        <v>40661</v>
      </c>
      <c r="C14" s="29" t="s">
        <v>48</v>
      </c>
      <c r="D14" s="30" t="s">
        <v>50</v>
      </c>
      <c r="E14" s="30" t="s">
        <v>48</v>
      </c>
      <c r="F14" s="31" t="s">
        <v>52</v>
      </c>
      <c r="G14" s="32"/>
      <c r="H14" s="33">
        <f t="shared" si="2"/>
        <v>0</v>
      </c>
      <c r="I14" s="34"/>
      <c r="J14" s="35">
        <v>51</v>
      </c>
      <c r="K14" s="68"/>
      <c r="L14" s="37"/>
      <c r="M14" s="38"/>
      <c r="N14" s="39">
        <f t="shared" si="3"/>
        <v>51</v>
      </c>
      <c r="O14" s="43"/>
      <c r="P14" s="41">
        <f t="shared" si="1"/>
      </c>
      <c r="Q14" s="2"/>
      <c r="R14" s="105">
        <v>10.25</v>
      </c>
    </row>
    <row r="15" spans="1:18" ht="30" customHeight="1">
      <c r="A15" s="42">
        <v>5</v>
      </c>
      <c r="B15" s="47">
        <v>40661</v>
      </c>
      <c r="C15" s="29" t="s">
        <v>48</v>
      </c>
      <c r="D15" s="30" t="s">
        <v>54</v>
      </c>
      <c r="E15" s="30" t="s">
        <v>48</v>
      </c>
      <c r="F15" s="31" t="s">
        <v>52</v>
      </c>
      <c r="G15" s="32"/>
      <c r="H15" s="33">
        <f t="shared" si="2"/>
        <v>0</v>
      </c>
      <c r="I15" s="34"/>
      <c r="J15" s="35"/>
      <c r="K15" s="68"/>
      <c r="L15" s="37">
        <v>2475</v>
      </c>
      <c r="M15" s="38"/>
      <c r="N15" s="39">
        <f t="shared" si="3"/>
        <v>2475</v>
      </c>
      <c r="O15" s="43">
        <v>2475</v>
      </c>
      <c r="P15" s="41">
        <f t="shared" si="1"/>
      </c>
      <c r="Q15" s="2"/>
      <c r="R15" s="106">
        <v>461.62</v>
      </c>
    </row>
    <row r="16" spans="1:18" ht="30" customHeight="1">
      <c r="A16" s="42">
        <v>6</v>
      </c>
      <c r="B16" s="47">
        <v>40661</v>
      </c>
      <c r="C16" s="29" t="s">
        <v>48</v>
      </c>
      <c r="D16" s="30" t="s">
        <v>54</v>
      </c>
      <c r="E16" s="30" t="s">
        <v>48</v>
      </c>
      <c r="F16" s="31" t="s">
        <v>52</v>
      </c>
      <c r="G16" s="32"/>
      <c r="H16" s="33">
        <f t="shared" si="2"/>
        <v>0</v>
      </c>
      <c r="I16" s="34"/>
      <c r="J16" s="35"/>
      <c r="K16" s="68"/>
      <c r="L16" s="37">
        <v>5007</v>
      </c>
      <c r="M16" s="38"/>
      <c r="N16" s="39">
        <f t="shared" si="3"/>
        <v>5007</v>
      </c>
      <c r="O16" s="43">
        <v>5000</v>
      </c>
      <c r="P16" s="41">
        <f t="shared" si="1"/>
      </c>
      <c r="Q16" s="2"/>
      <c r="R16" s="107">
        <v>929.93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8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8">IF(F32="Milano","X","")</f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4"/>
    </row>
    <row r="39" spans="1:16" ht="18.7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8.75">
      <c r="A40" s="81"/>
      <c r="B40" s="82"/>
      <c r="C40" s="83"/>
      <c r="D40" s="84"/>
      <c r="E40" s="84"/>
      <c r="F40" s="85"/>
      <c r="G40" s="86"/>
      <c r="H40" s="87"/>
      <c r="I40" s="88"/>
      <c r="J40" s="88"/>
      <c r="K40" s="88"/>
      <c r="L40" s="88"/>
      <c r="M40" s="88"/>
      <c r="N40" s="89"/>
      <c r="O40" s="90"/>
      <c r="P40" s="91"/>
    </row>
    <row r="41" spans="1:16" ht="18.75">
      <c r="A41" s="60"/>
      <c r="B41" s="75" t="s">
        <v>42</v>
      </c>
      <c r="C41" s="75"/>
      <c r="D41" s="75"/>
      <c r="E41" s="61"/>
      <c r="F41" s="61"/>
      <c r="G41" s="75" t="s">
        <v>44</v>
      </c>
      <c r="H41" s="75"/>
      <c r="I41" s="75"/>
      <c r="J41" s="61"/>
      <c r="K41" s="61"/>
      <c r="L41" s="75" t="s">
        <v>43</v>
      </c>
      <c r="M41" s="75"/>
      <c r="N41" s="75"/>
      <c r="O41" s="61"/>
      <c r="P41" s="91"/>
    </row>
    <row r="42" spans="1:16" ht="18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91"/>
    </row>
    <row r="43" spans="1:16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0 C23:C38 C21">
      <formula1>1</formula1>
    </dataValidation>
    <dataValidation type="date" operator="greaterThanOrEqual" showErrorMessage="1" errorTitle="Data" error="Inserire una data superiore al 1/11/2000" sqref="B40 B14:B16 B23:B38 B11:B12">
      <formula1>36831</formula1>
    </dataValidation>
    <dataValidation type="textLength" operator="greaterThan" sqref="F40 F23:F38 F19:F20">
      <formula1>1</formula1>
    </dataValidation>
    <dataValidation type="textLength" operator="greaterThan" allowBlank="1" showErrorMessage="1" sqref="D40:E40 D23:E38 E19:E21">
      <formula1>1</formula1>
    </dataValidation>
    <dataValidation type="whole" operator="greaterThanOrEqual" allowBlank="1" showErrorMessage="1" errorTitle="Valore" error="Inserire un numero maggiore o uguale a 0 (zero)!" sqref="N40 N11:N38">
      <formula1>0</formula1>
    </dataValidation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9" t="s">
        <v>0</v>
      </c>
      <c r="C1" s="119"/>
      <c r="D1" s="119"/>
      <c r="E1" s="120" t="s">
        <v>45</v>
      </c>
      <c r="F1" s="120"/>
      <c r="G1" s="51" t="s">
        <v>46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85.39999999999999</v>
      </c>
      <c r="Q1" s="3" t="s">
        <v>28</v>
      </c>
    </row>
    <row r="2" spans="1:17" s="8" customFormat="1" ht="35.25" customHeight="1">
      <c r="A2" s="4"/>
      <c r="B2" s="121" t="s">
        <v>2</v>
      </c>
      <c r="C2" s="121"/>
      <c r="D2" s="121"/>
      <c r="E2" s="120"/>
      <c r="F2" s="120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1" t="s">
        <v>26</v>
      </c>
      <c r="C3" s="121"/>
      <c r="D3" s="121"/>
      <c r="E3" s="120" t="s">
        <v>27</v>
      </c>
      <c r="F3" s="120"/>
      <c r="N3" s="10" t="s">
        <v>4</v>
      </c>
      <c r="O3" s="11"/>
      <c r="P3" s="12">
        <f>+O7</f>
        <v>11.1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</v>
      </c>
      <c r="N5" s="129" t="s">
        <v>8</v>
      </c>
      <c r="O5" s="129"/>
      <c r="P5" s="22">
        <f>P1-P2-P3-P4</f>
        <v>74.3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3" t="s">
        <v>11</v>
      </c>
      <c r="F7" s="154"/>
      <c r="G7" s="25">
        <f aca="true" t="shared" si="0" ref="G7:O7">SUM(G11:G85)</f>
        <v>0</v>
      </c>
      <c r="H7" s="25">
        <f t="shared" si="0"/>
        <v>0</v>
      </c>
      <c r="I7" s="65">
        <f t="shared" si="0"/>
        <v>0</v>
      </c>
      <c r="J7" s="71">
        <f t="shared" si="0"/>
        <v>74.3</v>
      </c>
      <c r="K7" s="66">
        <f t="shared" si="0"/>
        <v>0</v>
      </c>
      <c r="L7" s="66">
        <f t="shared" si="0"/>
        <v>0</v>
      </c>
      <c r="M7" s="66">
        <f t="shared" si="0"/>
        <v>11.1</v>
      </c>
      <c r="N7" s="66">
        <f t="shared" si="0"/>
        <v>85.4</v>
      </c>
      <c r="O7" s="67">
        <f t="shared" si="0"/>
        <v>11.1</v>
      </c>
      <c r="P7" s="13">
        <f>+N7-SUM(I7:M7)</f>
        <v>0</v>
      </c>
    </row>
    <row r="8" spans="1:18" ht="36" customHeight="1" thickBot="1" thickTop="1">
      <c r="A8" s="140"/>
      <c r="B8" s="64"/>
      <c r="C8" s="141" t="s">
        <v>13</v>
      </c>
      <c r="D8" s="142" t="s">
        <v>25</v>
      </c>
      <c r="E8" s="110" t="s">
        <v>14</v>
      </c>
      <c r="F8" s="143" t="s">
        <v>35</v>
      </c>
      <c r="G8" s="144" t="s">
        <v>15</v>
      </c>
      <c r="H8" s="147" t="s">
        <v>16</v>
      </c>
      <c r="I8" s="134" t="s">
        <v>38</v>
      </c>
      <c r="J8" s="134" t="s">
        <v>40</v>
      </c>
      <c r="K8" s="134" t="s">
        <v>39</v>
      </c>
      <c r="L8" s="151" t="s">
        <v>36</v>
      </c>
      <c r="M8" s="152"/>
      <c r="N8" s="146" t="s">
        <v>17</v>
      </c>
      <c r="O8" s="150" t="s">
        <v>18</v>
      </c>
      <c r="P8" s="123" t="s">
        <v>19</v>
      </c>
      <c r="R8" s="2"/>
    </row>
    <row r="9" spans="1:18" ht="36" customHeight="1" thickBot="1" thickTop="1">
      <c r="A9" s="139"/>
      <c r="B9" s="64" t="s">
        <v>12</v>
      </c>
      <c r="C9" s="110"/>
      <c r="D9" s="110"/>
      <c r="E9" s="110"/>
      <c r="F9" s="143"/>
      <c r="G9" s="144"/>
      <c r="H9" s="148"/>
      <c r="I9" s="133" t="s">
        <v>38</v>
      </c>
      <c r="J9" s="133"/>
      <c r="K9" s="133" t="s">
        <v>37</v>
      </c>
      <c r="L9" s="125" t="s">
        <v>23</v>
      </c>
      <c r="M9" s="145" t="s">
        <v>24</v>
      </c>
      <c r="N9" s="124"/>
      <c r="O9" s="122"/>
      <c r="P9" s="123"/>
      <c r="R9" s="2"/>
    </row>
    <row r="10" spans="1:18" ht="37.5" customHeight="1" thickBot="1" thickTop="1">
      <c r="A10" s="139"/>
      <c r="B10" s="55"/>
      <c r="C10" s="110"/>
      <c r="D10" s="110"/>
      <c r="E10" s="110"/>
      <c r="F10" s="143"/>
      <c r="G10" s="26" t="s">
        <v>20</v>
      </c>
      <c r="H10" s="149"/>
      <c r="I10" s="133"/>
      <c r="J10" s="133"/>
      <c r="K10" s="133"/>
      <c r="L10" s="155"/>
      <c r="M10" s="128"/>
      <c r="N10" s="124"/>
      <c r="O10" s="122"/>
      <c r="P10" s="123"/>
      <c r="R10" s="2"/>
    </row>
    <row r="11" spans="1:18" ht="30" customHeight="1" thickTop="1">
      <c r="A11" s="27">
        <v>1</v>
      </c>
      <c r="B11" s="47">
        <v>40659</v>
      </c>
      <c r="C11" s="29" t="s">
        <v>48</v>
      </c>
      <c r="D11" s="29" t="s">
        <v>49</v>
      </c>
      <c r="E11" s="69"/>
      <c r="F11" s="69" t="s">
        <v>55</v>
      </c>
      <c r="G11" s="97"/>
      <c r="H11" s="103">
        <f>IF($E$3="si",($H$5/$H$6*G11),IF($E$3="no",G11*$H$4,0))</f>
        <v>0</v>
      </c>
      <c r="I11" s="72"/>
      <c r="J11" s="72"/>
      <c r="K11" s="34"/>
      <c r="L11" s="35"/>
      <c r="M11" s="37">
        <v>11.1</v>
      </c>
      <c r="N11" s="39">
        <f aca="true" t="shared" si="1" ref="N11:N18">SUM(H11:M11)</f>
        <v>11.1</v>
      </c>
      <c r="O11" s="40">
        <v>11.1</v>
      </c>
      <c r="P11" s="41">
        <f>IF($F11="Milano","X","")</f>
      </c>
      <c r="R11" s="2"/>
    </row>
    <row r="12" spans="1:18" ht="30" customHeight="1">
      <c r="A12" s="42">
        <v>2</v>
      </c>
      <c r="B12" s="47">
        <v>40659</v>
      </c>
      <c r="C12" s="29" t="s">
        <v>48</v>
      </c>
      <c r="D12" s="44" t="s">
        <v>50</v>
      </c>
      <c r="E12" s="69"/>
      <c r="F12" s="69" t="s">
        <v>55</v>
      </c>
      <c r="G12" s="98"/>
      <c r="H12" s="103">
        <f aca="true" t="shared" si="2" ref="H12:H75">IF($E$3="si",($H$5/$H$6*G12),IF($E$3="no",G12*$H$4,0))</f>
        <v>0</v>
      </c>
      <c r="I12" s="72"/>
      <c r="J12" s="72">
        <v>11</v>
      </c>
      <c r="K12" s="34"/>
      <c r="L12" s="35"/>
      <c r="M12" s="37"/>
      <c r="N12" s="39">
        <f t="shared" si="1"/>
        <v>11</v>
      </c>
      <c r="O12" s="43"/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40659</v>
      </c>
      <c r="C13" s="29" t="s">
        <v>48</v>
      </c>
      <c r="D13" s="29" t="s">
        <v>50</v>
      </c>
      <c r="E13" s="69"/>
      <c r="F13" s="69" t="s">
        <v>56</v>
      </c>
      <c r="G13" s="98"/>
      <c r="H13" s="103">
        <f t="shared" si="2"/>
        <v>0</v>
      </c>
      <c r="I13" s="72"/>
      <c r="J13" s="72">
        <v>17.3</v>
      </c>
      <c r="K13" s="34"/>
      <c r="L13" s="35"/>
      <c r="M13" s="37"/>
      <c r="N13" s="39">
        <f t="shared" si="1"/>
        <v>17.3</v>
      </c>
      <c r="O13" s="43"/>
      <c r="P13" s="41" t="str">
        <f t="shared" si="3"/>
        <v>X</v>
      </c>
      <c r="R13" s="2"/>
    </row>
    <row r="14" spans="1:18" ht="30" customHeight="1">
      <c r="A14" s="42">
        <v>4</v>
      </c>
      <c r="B14" s="28">
        <v>40662</v>
      </c>
      <c r="C14" s="29" t="s">
        <v>48</v>
      </c>
      <c r="D14" s="29" t="s">
        <v>50</v>
      </c>
      <c r="E14" s="69"/>
      <c r="F14" s="69" t="s">
        <v>55</v>
      </c>
      <c r="G14" s="98"/>
      <c r="H14" s="103">
        <f t="shared" si="2"/>
        <v>0</v>
      </c>
      <c r="I14" s="72"/>
      <c r="J14" s="72">
        <v>11</v>
      </c>
      <c r="K14" s="34"/>
      <c r="L14" s="35"/>
      <c r="M14" s="37"/>
      <c r="N14" s="39">
        <f t="shared" si="1"/>
        <v>11</v>
      </c>
      <c r="O14" s="43"/>
      <c r="P14" s="41">
        <f t="shared" si="3"/>
      </c>
      <c r="R14" s="2"/>
    </row>
    <row r="15" spans="1:18" ht="30" customHeight="1">
      <c r="A15" s="42">
        <v>5</v>
      </c>
      <c r="B15" s="28">
        <v>40662</v>
      </c>
      <c r="C15" s="29" t="s">
        <v>48</v>
      </c>
      <c r="D15" s="29" t="s">
        <v>50</v>
      </c>
      <c r="E15" s="69"/>
      <c r="F15" s="69" t="s">
        <v>56</v>
      </c>
      <c r="G15" s="98"/>
      <c r="H15" s="103">
        <f t="shared" si="2"/>
        <v>0</v>
      </c>
      <c r="I15" s="72"/>
      <c r="J15" s="72">
        <v>35</v>
      </c>
      <c r="K15" s="34"/>
      <c r="L15" s="35"/>
      <c r="M15" s="37"/>
      <c r="N15" s="39">
        <f t="shared" si="1"/>
        <v>35</v>
      </c>
      <c r="O15" s="43"/>
      <c r="P15" s="41" t="str">
        <f t="shared" si="3"/>
        <v>X</v>
      </c>
      <c r="R15" s="2"/>
    </row>
    <row r="16" spans="1:18" ht="30" customHeight="1">
      <c r="A16" s="42">
        <v>6</v>
      </c>
      <c r="B16" s="28"/>
      <c r="C16" s="29"/>
      <c r="D16" s="29"/>
      <c r="E16" s="69"/>
      <c r="F16" s="69"/>
      <c r="G16" s="98"/>
      <c r="H16" s="103">
        <f t="shared" si="2"/>
        <v>0</v>
      </c>
      <c r="I16" s="72"/>
      <c r="J16" s="72"/>
      <c r="K16" s="34"/>
      <c r="L16" s="35"/>
      <c r="M16" s="37"/>
      <c r="N16" s="39">
        <f t="shared" si="1"/>
        <v>0</v>
      </c>
      <c r="O16" s="43"/>
      <c r="P16" s="41">
        <f t="shared" si="3"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8"/>
      <c r="H17" s="103">
        <f t="shared" si="2"/>
        <v>0</v>
      </c>
      <c r="I17" s="72"/>
      <c r="J17" s="72"/>
      <c r="K17" s="34"/>
      <c r="L17" s="35"/>
      <c r="M17" s="37"/>
      <c r="N17" s="39">
        <f t="shared" si="1"/>
        <v>0</v>
      </c>
      <c r="O17" s="43"/>
      <c r="P17" s="41">
        <f t="shared" si="3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8"/>
      <c r="H18" s="103">
        <f t="shared" si="2"/>
        <v>0</v>
      </c>
      <c r="I18" s="72"/>
      <c r="J18" s="72"/>
      <c r="K18" s="34"/>
      <c r="L18" s="35"/>
      <c r="M18" s="35"/>
      <c r="N18" s="39">
        <f t="shared" si="1"/>
        <v>0</v>
      </c>
      <c r="O18" s="43"/>
      <c r="P18" s="41">
        <f t="shared" si="3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99"/>
      <c r="H19" s="103">
        <f t="shared" si="2"/>
        <v>0</v>
      </c>
      <c r="I19" s="72"/>
      <c r="J19" s="72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3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99"/>
      <c r="H20" s="103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>
        <f t="shared" si="3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99"/>
      <c r="H21" s="103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>
        <f t="shared" si="3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99"/>
      <c r="H22" s="103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>
        <f t="shared" si="3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99"/>
      <c r="H23" s="103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9"/>
      <c r="H24" s="103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9"/>
      <c r="H25" s="103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9"/>
      <c r="H26" s="103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99"/>
      <c r="H27" s="103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9"/>
      <c r="H28" s="103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99"/>
      <c r="H29" s="103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99"/>
      <c r="H30" s="103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99"/>
      <c r="H31" s="103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99"/>
      <c r="H32" s="103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99"/>
      <c r="H33" s="103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99"/>
      <c r="H34" s="103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99"/>
      <c r="H35" s="103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99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99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99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99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99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99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99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99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99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99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99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99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99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99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99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99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99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99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99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99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99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99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99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99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99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99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99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99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99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99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99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99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99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99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99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99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99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99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99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99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99"/>
      <c r="H76" s="72">
        <f aca="true" t="shared" si="5" ref="H76:H8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0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0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1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1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1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1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1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2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2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7" spans="1:17" ht="18.75">
      <c r="A87" s="60"/>
      <c r="B87" s="61"/>
      <c r="C87" s="61"/>
      <c r="D87" s="61"/>
      <c r="E87" s="61"/>
      <c r="F87" s="61"/>
      <c r="G87" s="61"/>
      <c r="H87" s="61"/>
      <c r="I87" s="61"/>
      <c r="J87" s="104"/>
      <c r="K87" s="104"/>
      <c r="L87" s="61"/>
      <c r="M87" s="61"/>
      <c r="N87" s="61"/>
      <c r="O87" s="61"/>
      <c r="P87" s="104"/>
      <c r="Q87" s="3"/>
    </row>
    <row r="88" spans="1:17" ht="18.75">
      <c r="A88" s="81"/>
      <c r="B88" s="82"/>
      <c r="C88" s="83"/>
      <c r="D88" s="84"/>
      <c r="E88" s="84"/>
      <c r="F88" s="85"/>
      <c r="G88" s="86"/>
      <c r="H88" s="87"/>
      <c r="I88" s="88"/>
      <c r="J88" s="104"/>
      <c r="K88" s="104"/>
      <c r="L88" s="88"/>
      <c r="M88" s="88"/>
      <c r="N88" s="89"/>
      <c r="O88" s="90"/>
      <c r="P88" s="104"/>
      <c r="Q88" s="3"/>
    </row>
    <row r="89" spans="1:17" ht="18.75">
      <c r="A89" s="60"/>
      <c r="B89" s="75" t="s">
        <v>42</v>
      </c>
      <c r="C89" s="75"/>
      <c r="D89" s="75"/>
      <c r="E89" s="61"/>
      <c r="F89" s="61"/>
      <c r="G89" s="75" t="s">
        <v>44</v>
      </c>
      <c r="H89" s="75"/>
      <c r="I89" s="75"/>
      <c r="J89" s="104"/>
      <c r="K89" s="104"/>
      <c r="L89" s="75" t="s">
        <v>43</v>
      </c>
      <c r="M89" s="75"/>
      <c r="N89" s="75"/>
      <c r="O89" s="61"/>
      <c r="P89" s="104"/>
      <c r="Q89" s="3"/>
    </row>
    <row r="90" spans="1:17" ht="18.75">
      <c r="A90" s="60"/>
      <c r="B90" s="61"/>
      <c r="C90" s="61"/>
      <c r="D90" s="61"/>
      <c r="E90" s="61"/>
      <c r="F90" s="61"/>
      <c r="G90" s="61"/>
      <c r="H90" s="61"/>
      <c r="I90" s="61"/>
      <c r="J90" s="104"/>
      <c r="K90" s="104"/>
      <c r="L90" s="61"/>
      <c r="M90" s="61"/>
      <c r="N90" s="61"/>
      <c r="O90" s="61"/>
      <c r="P90" s="104"/>
      <c r="Q90" s="3"/>
    </row>
    <row r="91" spans="1:17" ht="18.75">
      <c r="A91" s="60"/>
      <c r="B91" s="61"/>
      <c r="C91" s="61"/>
      <c r="D91" s="61"/>
      <c r="E91" s="61"/>
      <c r="F91" s="61"/>
      <c r="G91" s="61"/>
      <c r="H91" s="61"/>
      <c r="I91" s="61"/>
      <c r="J91" s="104"/>
      <c r="K91" s="104"/>
      <c r="L91" s="61"/>
      <c r="M91" s="61"/>
      <c r="N91" s="61"/>
      <c r="O91" s="61"/>
      <c r="P91" s="104"/>
      <c r="Q91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88 N11:N85">
      <formula1>0</formula1>
    </dataValidation>
    <dataValidation type="decimal" operator="greaterThanOrEqual" allowBlank="1" showErrorMessage="1" errorTitle="Valore" error="Inserire un numero maggiore o uguale a 0 (zero)!" sqref="H88:M88 H12:J83 H11:K11 H84:M85 K17:K83 L11:M83">
      <formula1>0</formula1>
    </dataValidation>
    <dataValidation type="textLength" operator="greaterThan" allowBlank="1" showErrorMessage="1" sqref="D88:E88 D84:E85 F19:F77 E79:F83">
      <formula1>1</formula1>
    </dataValidation>
    <dataValidation type="textLength" operator="greaterThan" sqref="F88 F84:F85 G19:G76 G79:G83">
      <formula1>1</formula1>
    </dataValidation>
    <dataValidation type="date" operator="greaterThanOrEqual" showErrorMessage="1" errorTitle="Data" error="Inserire una data superiore al 1/11/2000" sqref="B88 B11:B12 B79:B85">
      <formula1>36831</formula1>
    </dataValidation>
    <dataValidation type="textLength" operator="greaterThan" allowBlank="1" sqref="C88 C84:C85 D79:D83 D77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2011-05-13T10:18:12Z</cp:lastPrinted>
  <dcterms:created xsi:type="dcterms:W3CDTF">2007-03-06T14:42:56Z</dcterms:created>
  <dcterms:modified xsi:type="dcterms:W3CDTF">2011-05-16T07:59:53Z</dcterms:modified>
  <cp:category/>
  <cp:version/>
  <cp:contentType/>
  <cp:contentStatus/>
  <cp:revision>1</cp:revision>
</cp:coreProperties>
</file>