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720" tabRatio="433" activeTab="0"/>
  </bookViews>
  <sheets>
    <sheet name="Nota Spese Italia" sheetId="1" r:id="rId1"/>
  </sheets>
  <definedNames>
    <definedName name="_xlnm.Print_Area" localSheetId="0">'Nota Spese Italia'!$A$1:$P$29</definedName>
    <definedName name="_xlnm.Print_Titles" localSheetId="0">'Nota Spese Italia'!$1:$10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<sst xmlns="http://schemas.openxmlformats.org/spreadsheetml/2006/main" count="48" uniqueCount="43">
  <si>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</si>
  <si>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</si>
  <si>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</si>
  <si>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</si>
  <si>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</si>
  <si>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</si>
  <si>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</si>
  <si>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</si>
  <si>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</si>
  <si>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</si>
  <si>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</si>
  <si>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</si>
  <si>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</si>
  <si>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</si>
  <si>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</si>
  <si>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</si>
  <si>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</si>
  <si>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</si>
  <si>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</si>
  <si>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</si>
  <si>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</si>
  <si>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</si>
  <si>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</si>
  <si>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</si>
  <si>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</si>
  <si>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</si>
  <si>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</si>
  <si>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</si>
  <si>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</si>
  <si>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</si>
  <si>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</si>
  <si>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</si>
  <si>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</si>
  <si>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</si>
  <si>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</si>
  <si>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</si>
  <si>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Giancarlo Russo</t>
  </si>
  <si>
    <t xml:space="preserve">Taxi </t>
  </si>
  <si>
    <t>Milano</t>
  </si>
  <si>
    <t>MARZO</t>
  </si>
  <si>
    <t>03_01</t>
  </si>
  <si>
    <t>Pranzo</t>
  </si>
  <si>
    <t>Anema e Cozze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</si>
</sst>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64" fontId="2" fillId="33" borderId="26" xfId="42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69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2" xfId="0" applyNumberFormat="1" applyFont="1" applyBorder="1" applyAlignment="1" applyProtection="1">
      <alignment horizontal="center" vertical="center" wrapText="1"/>
      <protection/>
    </xf>
    <xf numFmtId="0" fontId="2" fillId="38" borderId="33" xfId="0" applyNumberFormat="1" applyFont="1" applyFill="1" applyBorder="1" applyAlignment="1" applyProtection="1">
      <alignment horizontal="center"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2" fillId="38" borderId="35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1" fillId="40" borderId="37" xfId="0" applyFont="1" applyFill="1" applyBorder="1" applyAlignment="1" applyProtection="1">
      <alignment vertical="center"/>
      <protection/>
    </xf>
    <xf numFmtId="0" fontId="2" fillId="40" borderId="37" xfId="0" applyFont="1" applyFill="1" applyBorder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9" fontId="3" fillId="34" borderId="42" xfId="0" applyNumberFormat="1" applyFont="1" applyFill="1" applyBorder="1" applyAlignment="1" applyProtection="1">
      <alignment horizontal="left" vertical="center"/>
      <protection locked="0"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6" borderId="44" xfId="0" applyFont="1" applyFill="1" applyBorder="1" applyAlignment="1" applyProtection="1">
      <alignment horizontal="center" vertical="center" wrapText="1"/>
      <protection/>
    </xf>
    <xf numFmtId="0" fontId="2" fillId="36" borderId="45" xfId="0" applyFont="1" applyFill="1" applyBorder="1" applyAlignment="1" applyProtection="1">
      <alignment horizontal="center" vertical="center" wrapText="1"/>
      <protection/>
    </xf>
    <xf numFmtId="0" fontId="2" fillId="36" borderId="46" xfId="0" applyFont="1" applyFill="1" applyBorder="1" applyAlignment="1" applyProtection="1">
      <alignment horizontal="center" vertical="center" wrapText="1"/>
      <protection/>
    </xf>
    <xf numFmtId="0" fontId="3" fillId="39" borderId="47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49" fontId="3" fillId="34" borderId="42" xfId="0" applyNumberFormat="1" applyFont="1" applyFill="1" applyBorder="1" applyAlignment="1" applyProtection="1">
      <alignment horizontal="left" vertical="center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textRotation="180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4" fontId="2" fillId="0" borderId="57" xfId="0" applyNumberFormat="1" applyFont="1" applyBorder="1" applyAlignment="1" applyProtection="1">
      <alignment horizontal="center" vertical="center" wrapText="1"/>
      <protection/>
    </xf>
    <xf numFmtId="4" fontId="2" fillId="0" borderId="53" xfId="0" applyNumberFormat="1" applyFont="1" applyBorder="1" applyAlignment="1" applyProtection="1">
      <alignment horizontal="center" vertical="center" wrapText="1"/>
      <protection/>
    </xf>
    <xf numFmtId="0" fontId="3" fillId="35" borderId="58" xfId="0" applyNumberFormat="1" applyFont="1" applyFill="1" applyBorder="1" applyAlignment="1" applyProtection="1">
      <alignment horizontal="center" vertical="center"/>
      <protection/>
    </xf>
    <xf numFmtId="0" fontId="2" fillId="37" borderId="59" xfId="0" applyNumberFormat="1" applyFont="1" applyFill="1" applyBorder="1" applyAlignment="1" applyProtection="1">
      <alignment horizontal="center" vertical="center"/>
      <protection/>
    </xf>
    <xf numFmtId="0" fontId="2" fillId="37" borderId="60" xfId="0" applyNumberFormat="1" applyFont="1" applyFill="1" applyBorder="1" applyAlignment="1" applyProtection="1">
      <alignment horizontal="center"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 wrapText="1"/>
      <protection/>
    </xf>
    <xf numFmtId="0" fontId="3" fillId="39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50" zoomScaleSheetLayoutView="50" zoomScalePageLayoutView="0" workbookViewId="0" topLeftCell="E1">
      <pane ySplit="5" topLeftCell="A6" activePane="bottomLeft" state="frozen"/>
      <selection pane="topLeft" activeCell="A1" sqref="A1"/>
      <selection pane="bottomLeft" activeCell="M17" sqref="M17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9" width="26.421875" style="2" customWidth="1"/>
    <col min="10" max="10" width="19.8515625" style="2" customWidth="1"/>
    <col min="11" max="11" width="22.140625" style="2" customWidth="1"/>
    <col min="12" max="12" width="25.421875" style="2" customWidth="1"/>
    <col min="13" max="16" width="19.8515625" style="2" customWidth="1"/>
    <col min="17" max="17" width="19.8515625" style="3" customWidth="1"/>
    <col min="18" max="18" width="8.421875" style="2" customWidth="1"/>
    <col min="19" max="16384" width="8.8515625" style="2" customWidth="1"/>
  </cols>
  <sheetData>
    <row r="1" spans="1:16" s="8" customFormat="1" ht="35.25" customHeight="1">
      <c r="A1" s="4"/>
      <c r="B1" s="74" t="s">
        <v>0</v>
      </c>
      <c r="C1" s="74"/>
      <c r="D1" s="74"/>
      <c r="E1" s="65" t="s">
        <v>36</v>
      </c>
      <c r="F1" s="65"/>
      <c r="G1" s="46" t="s">
        <v>39</v>
      </c>
      <c r="H1" s="45" t="s">
        <v>40</v>
      </c>
      <c r="K1" s="8" t="s">
        <v>29</v>
      </c>
      <c r="L1" s="3">
        <f>+O1-M7</f>
        <v>0</v>
      </c>
      <c r="M1" s="5" t="s">
        <v>1</v>
      </c>
      <c r="N1" s="6"/>
      <c r="O1" s="7">
        <f>SUM(H7:L7)</f>
        <v>65.37</v>
      </c>
      <c r="P1" s="3" t="s">
        <v>27</v>
      </c>
    </row>
    <row r="2" spans="1:16" s="8" customFormat="1" ht="35.25" customHeight="1">
      <c r="A2" s="4"/>
      <c r="B2" s="64" t="s">
        <v>2</v>
      </c>
      <c r="C2" s="64"/>
      <c r="D2" s="64"/>
      <c r="E2" s="65"/>
      <c r="F2" s="65"/>
      <c r="G2" s="9"/>
      <c r="H2" s="9"/>
      <c r="M2" s="10" t="s">
        <v>3</v>
      </c>
      <c r="N2" s="11"/>
      <c r="O2" s="12"/>
      <c r="P2" s="3" t="s">
        <v>26</v>
      </c>
    </row>
    <row r="3" spans="1:17" s="8" customFormat="1" ht="35.25" customHeight="1">
      <c r="A3" s="4"/>
      <c r="B3" s="64" t="s">
        <v>25</v>
      </c>
      <c r="C3" s="64"/>
      <c r="D3" s="64"/>
      <c r="E3" s="65" t="s">
        <v>27</v>
      </c>
      <c r="F3" s="65"/>
      <c r="M3" s="10" t="s">
        <v>4</v>
      </c>
      <c r="N3" s="11"/>
      <c r="O3" s="12">
        <f>+N7</f>
        <v>0</v>
      </c>
      <c r="P3" s="13"/>
      <c r="Q3" s="14"/>
    </row>
    <row r="4" spans="1:17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2"/>
      <c r="L4" s="2"/>
      <c r="M4" s="16" t="s">
        <v>5</v>
      </c>
      <c r="N4" s="17"/>
      <c r="O4" s="18"/>
      <c r="P4" s="13"/>
      <c r="Q4" s="14"/>
    </row>
    <row r="5" spans="1:17" s="8" customFormat="1" ht="33" customHeight="1" thickBot="1" thickTop="1">
      <c r="A5" s="4"/>
      <c r="B5" s="19" t="s">
        <v>6</v>
      </c>
      <c r="C5" s="57"/>
      <c r="D5" s="20"/>
      <c r="E5" s="51">
        <v>3</v>
      </c>
      <c r="F5" s="14"/>
      <c r="G5" s="10" t="s">
        <v>7</v>
      </c>
      <c r="H5" s="21">
        <v>1.45</v>
      </c>
      <c r="M5" s="85" t="s">
        <v>8</v>
      </c>
      <c r="N5" s="85"/>
      <c r="O5" s="22">
        <f>O1-O2-O3-O4</f>
        <v>65.37</v>
      </c>
      <c r="P5" s="13"/>
      <c r="Q5" s="14"/>
    </row>
    <row r="6" spans="1:18" s="8" customFormat="1" ht="31.5" customHeight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Q6" s="13"/>
      <c r="R6" s="14"/>
    </row>
    <row r="7" spans="1:15" s="8" customFormat="1" ht="27" customHeight="1" thickBot="1">
      <c r="A7" s="47"/>
      <c r="B7" s="48"/>
      <c r="C7" s="48"/>
      <c r="D7" s="49" t="s">
        <v>28</v>
      </c>
      <c r="E7" s="70" t="s">
        <v>11</v>
      </c>
      <c r="F7" s="71"/>
      <c r="G7" s="25">
        <f aca="true" t="shared" si="0" ref="G7:L7">SUM(G11:G27)</f>
        <v>0</v>
      </c>
      <c r="H7" s="25">
        <f>SUM(H11:H27)</f>
        <v>0</v>
      </c>
      <c r="I7" s="59">
        <f>SUM(I11:I27)</f>
        <v>0</v>
      </c>
      <c r="J7" s="60">
        <f t="shared" si="0"/>
        <v>30</v>
      </c>
      <c r="K7" s="60">
        <f t="shared" si="0"/>
        <v>0</v>
      </c>
      <c r="L7" s="60">
        <f t="shared" si="0"/>
        <v>35.37</v>
      </c>
      <c r="M7" s="60">
        <f>SUM(M11:M27)</f>
        <v>65.37</v>
      </c>
      <c r="N7" s="61">
        <f>SUM(N11:N27)</f>
        <v>0</v>
      </c>
      <c r="O7" s="13">
        <f>+M7-SUM(I7:L7)</f>
        <v>0</v>
      </c>
    </row>
    <row r="8" spans="1:17" ht="36" customHeight="1" thickBot="1" thickTop="1">
      <c r="A8" s="86"/>
      <c r="B8" s="58"/>
      <c r="C8" s="88" t="s">
        <v>13</v>
      </c>
      <c r="D8" s="90" t="s">
        <v>24</v>
      </c>
      <c r="E8" s="89" t="s">
        <v>14</v>
      </c>
      <c r="F8" s="91" t="s">
        <v>30</v>
      </c>
      <c r="G8" s="92" t="s">
        <v>15</v>
      </c>
      <c r="H8" s="80" t="s">
        <v>16</v>
      </c>
      <c r="I8" s="66" t="s">
        <v>35</v>
      </c>
      <c r="J8" s="66" t="s">
        <v>34</v>
      </c>
      <c r="K8" s="68" t="s">
        <v>33</v>
      </c>
      <c r="L8" s="69"/>
      <c r="M8" s="78" t="s">
        <v>17</v>
      </c>
      <c r="N8" s="83" t="s">
        <v>18</v>
      </c>
      <c r="O8" s="77" t="s">
        <v>19</v>
      </c>
      <c r="Q8" s="2"/>
    </row>
    <row r="9" spans="1:17" ht="36" customHeight="1" thickBot="1" thickTop="1">
      <c r="A9" s="87"/>
      <c r="B9" s="58" t="s">
        <v>12</v>
      </c>
      <c r="C9" s="89"/>
      <c r="D9" s="89"/>
      <c r="E9" s="89"/>
      <c r="F9" s="91"/>
      <c r="G9" s="92"/>
      <c r="H9" s="81"/>
      <c r="I9" s="67" t="s">
        <v>35</v>
      </c>
      <c r="J9" s="67" t="s">
        <v>34</v>
      </c>
      <c r="K9" s="72" t="s">
        <v>22</v>
      </c>
      <c r="L9" s="75" t="s">
        <v>23</v>
      </c>
      <c r="M9" s="79"/>
      <c r="N9" s="84"/>
      <c r="O9" s="77"/>
      <c r="Q9" s="2"/>
    </row>
    <row r="10" spans="1:17" ht="37.5" customHeight="1" thickBot="1" thickTop="1">
      <c r="A10" s="87"/>
      <c r="B10" s="50"/>
      <c r="C10" s="89"/>
      <c r="D10" s="89"/>
      <c r="E10" s="89"/>
      <c r="F10" s="91"/>
      <c r="G10" s="26" t="s">
        <v>20</v>
      </c>
      <c r="H10" s="82"/>
      <c r="I10" s="67"/>
      <c r="J10" s="67"/>
      <c r="K10" s="73"/>
      <c r="L10" s="76"/>
      <c r="M10" s="79"/>
      <c r="N10" s="84"/>
      <c r="O10" s="77"/>
      <c r="Q10" s="2"/>
    </row>
    <row r="11" spans="1:17" ht="30" customHeight="1" thickTop="1">
      <c r="A11" s="27">
        <v>1</v>
      </c>
      <c r="B11" s="43">
        <v>40620</v>
      </c>
      <c r="C11" s="29"/>
      <c r="D11" s="29" t="s">
        <v>41</v>
      </c>
      <c r="E11" s="62" t="s">
        <v>42</v>
      </c>
      <c r="F11" s="62" t="s">
        <v>38</v>
      </c>
      <c r="G11" s="30"/>
      <c r="H11" s="31">
        <f>IF($E$3="si",($H$5/$H$6*G11),IF($E$3="no",G11*$H$4,0))</f>
        <v>0</v>
      </c>
      <c r="I11" s="31"/>
      <c r="J11" s="32"/>
      <c r="K11" s="33"/>
      <c r="L11" s="34">
        <v>35.37</v>
      </c>
      <c r="M11" s="35">
        <f>SUM(H11:L11)</f>
        <v>35.37</v>
      </c>
      <c r="N11" s="36"/>
      <c r="O11" s="37" t="str">
        <f>IF($F11="Milano","X","")</f>
        <v>X</v>
      </c>
      <c r="Q11" s="2"/>
    </row>
    <row r="12" spans="1:17" ht="30" customHeight="1">
      <c r="A12" s="38">
        <v>2</v>
      </c>
      <c r="B12" s="43">
        <v>40630</v>
      </c>
      <c r="C12" s="29"/>
      <c r="D12" s="40" t="s">
        <v>37</v>
      </c>
      <c r="E12" s="62" t="s">
        <v>38</v>
      </c>
      <c r="F12" s="62" t="s">
        <v>38</v>
      </c>
      <c r="G12" s="30"/>
      <c r="H12" s="31">
        <f aca="true" t="shared" si="1" ref="H12:H26">IF($E$3="si",($H$5/$H$6*G12),IF($E$3="no",G12*$H$4,0))</f>
        <v>0</v>
      </c>
      <c r="I12" s="31"/>
      <c r="J12" s="32">
        <v>30</v>
      </c>
      <c r="K12" s="33"/>
      <c r="L12" s="34"/>
      <c r="M12" s="35">
        <f>SUM(H12:L12)</f>
        <v>30</v>
      </c>
      <c r="N12" s="39"/>
      <c r="O12" s="37" t="str">
        <f aca="true" t="shared" si="2" ref="O12:O27">IF($F12="Milano","X","")</f>
        <v>X</v>
      </c>
      <c r="Q12" s="2"/>
    </row>
    <row r="13" spans="1:17" ht="30" customHeight="1">
      <c r="A13" s="38">
        <v>3</v>
      </c>
      <c r="B13" s="28"/>
      <c r="C13" s="29"/>
      <c r="D13" s="40"/>
      <c r="E13" s="62"/>
      <c r="F13" s="62"/>
      <c r="G13" s="30"/>
      <c r="H13" s="31"/>
      <c r="I13" s="31"/>
      <c r="J13" s="32"/>
      <c r="K13" s="33"/>
      <c r="L13" s="34"/>
      <c r="M13" s="35">
        <f aca="true" t="shared" si="3" ref="M13:M27">SUM(H13:L13)</f>
        <v>0</v>
      </c>
      <c r="N13" s="39"/>
      <c r="O13" s="37">
        <f t="shared" si="2"/>
      </c>
      <c r="Q13" s="2"/>
    </row>
    <row r="14" spans="1:17" ht="30" customHeight="1">
      <c r="A14" s="38">
        <v>4</v>
      </c>
      <c r="B14" s="28"/>
      <c r="C14" s="29"/>
      <c r="D14" s="29"/>
      <c r="E14" s="62"/>
      <c r="F14" s="62"/>
      <c r="G14" s="30"/>
      <c r="H14" s="31">
        <f t="shared" si="1"/>
        <v>0</v>
      </c>
      <c r="I14" s="31"/>
      <c r="J14" s="32"/>
      <c r="K14" s="33"/>
      <c r="L14" s="34"/>
      <c r="M14" s="35">
        <f t="shared" si="3"/>
        <v>0</v>
      </c>
      <c r="N14" s="39"/>
      <c r="O14" s="37">
        <f t="shared" si="2"/>
      </c>
      <c r="Q14" s="2"/>
    </row>
    <row r="15" spans="1:17" ht="30" customHeight="1">
      <c r="A15" s="38">
        <v>5</v>
      </c>
      <c r="B15" s="28"/>
      <c r="C15" s="29"/>
      <c r="D15" s="29"/>
      <c r="E15" s="62"/>
      <c r="F15" s="62"/>
      <c r="G15" s="30"/>
      <c r="H15" s="31">
        <f t="shared" si="1"/>
        <v>0</v>
      </c>
      <c r="I15" s="31"/>
      <c r="J15" s="32"/>
      <c r="K15" s="33"/>
      <c r="L15" s="34"/>
      <c r="M15" s="35">
        <f t="shared" si="3"/>
        <v>0</v>
      </c>
      <c r="N15" s="39"/>
      <c r="O15" s="37">
        <f t="shared" si="2"/>
      </c>
      <c r="Q15" s="2"/>
    </row>
    <row r="16" spans="1:17" ht="30" customHeight="1">
      <c r="A16" s="38">
        <v>6</v>
      </c>
      <c r="B16" s="28"/>
      <c r="C16" s="29"/>
      <c r="D16" s="29"/>
      <c r="E16" s="62"/>
      <c r="F16" s="62"/>
      <c r="G16" s="30"/>
      <c r="H16" s="31">
        <f t="shared" si="1"/>
        <v>0</v>
      </c>
      <c r="I16" s="31"/>
      <c r="J16" s="32"/>
      <c r="K16" s="33"/>
      <c r="L16" s="34"/>
      <c r="M16" s="35">
        <f t="shared" si="3"/>
        <v>0</v>
      </c>
      <c r="N16" s="39"/>
      <c r="O16" s="37">
        <f t="shared" si="2"/>
      </c>
      <c r="Q16" s="2"/>
    </row>
    <row r="17" spans="1:17" ht="30" customHeight="1">
      <c r="A17" s="38">
        <v>7</v>
      </c>
      <c r="B17" s="28"/>
      <c r="C17" s="29"/>
      <c r="D17" s="29"/>
      <c r="E17" s="62"/>
      <c r="F17" s="62"/>
      <c r="G17" s="30"/>
      <c r="H17" s="31">
        <f t="shared" si="1"/>
        <v>0</v>
      </c>
      <c r="I17" s="31"/>
      <c r="J17" s="32"/>
      <c r="K17" s="33"/>
      <c r="L17" s="34"/>
      <c r="M17" s="35">
        <f t="shared" si="3"/>
        <v>0</v>
      </c>
      <c r="N17" s="39"/>
      <c r="O17" s="37">
        <f t="shared" si="2"/>
      </c>
      <c r="Q17" s="2"/>
    </row>
    <row r="18" spans="1:17" ht="30" customHeight="1">
      <c r="A18" s="38">
        <v>8</v>
      </c>
      <c r="B18" s="28"/>
      <c r="C18" s="29"/>
      <c r="D18" s="29"/>
      <c r="E18" s="62"/>
      <c r="F18" s="62"/>
      <c r="G18" s="30"/>
      <c r="H18" s="31">
        <f t="shared" si="1"/>
        <v>0</v>
      </c>
      <c r="I18" s="31"/>
      <c r="J18" s="32"/>
      <c r="K18" s="33"/>
      <c r="L18" s="33"/>
      <c r="M18" s="35">
        <f t="shared" si="3"/>
        <v>0</v>
      </c>
      <c r="N18" s="39"/>
      <c r="O18" s="37">
        <f t="shared" si="2"/>
      </c>
      <c r="Q18" s="2"/>
    </row>
    <row r="19" spans="1:17" ht="30" customHeight="1">
      <c r="A19" s="38">
        <v>9</v>
      </c>
      <c r="B19" s="28"/>
      <c r="C19" s="29"/>
      <c r="D19" s="40"/>
      <c r="E19" s="62"/>
      <c r="F19" s="62"/>
      <c r="G19" s="41"/>
      <c r="H19" s="31">
        <f t="shared" si="1"/>
        <v>0</v>
      </c>
      <c r="I19" s="31"/>
      <c r="J19" s="32"/>
      <c r="K19" s="33"/>
      <c r="L19" s="33"/>
      <c r="M19" s="35">
        <f t="shared" si="3"/>
        <v>0</v>
      </c>
      <c r="N19" s="39"/>
      <c r="O19" s="37">
        <f t="shared" si="2"/>
      </c>
      <c r="Q19" s="2"/>
    </row>
    <row r="20" spans="1:17" ht="30" customHeight="1">
      <c r="A20" s="38">
        <v>10</v>
      </c>
      <c r="B20" s="28"/>
      <c r="C20" s="29"/>
      <c r="D20" s="40"/>
      <c r="E20" s="62"/>
      <c r="F20" s="62"/>
      <c r="G20" s="41"/>
      <c r="H20" s="31">
        <f t="shared" si="1"/>
        <v>0</v>
      </c>
      <c r="I20" s="31"/>
      <c r="J20" s="32"/>
      <c r="K20" s="33"/>
      <c r="L20" s="33"/>
      <c r="M20" s="35">
        <f t="shared" si="3"/>
        <v>0</v>
      </c>
      <c r="N20" s="39"/>
      <c r="O20" s="37">
        <f t="shared" si="2"/>
      </c>
      <c r="Q20" s="2"/>
    </row>
    <row r="21" spans="1:17" ht="30" customHeight="1">
      <c r="A21" s="38">
        <v>11</v>
      </c>
      <c r="B21" s="28"/>
      <c r="C21" s="29"/>
      <c r="D21" s="40"/>
      <c r="E21" s="62"/>
      <c r="F21" s="62"/>
      <c r="G21" s="40"/>
      <c r="H21" s="31">
        <f t="shared" si="1"/>
        <v>0</v>
      </c>
      <c r="I21" s="31"/>
      <c r="J21" s="32"/>
      <c r="K21" s="33"/>
      <c r="L21" s="33"/>
      <c r="M21" s="35">
        <f t="shared" si="3"/>
        <v>0</v>
      </c>
      <c r="N21" s="39"/>
      <c r="O21" s="37">
        <f t="shared" si="2"/>
      </c>
      <c r="Q21" s="2"/>
    </row>
    <row r="22" spans="1:17" ht="30" customHeight="1">
      <c r="A22" s="38">
        <v>12</v>
      </c>
      <c r="B22" s="28"/>
      <c r="C22" s="29"/>
      <c r="D22" s="40"/>
      <c r="E22" s="62"/>
      <c r="F22" s="62"/>
      <c r="G22" s="40"/>
      <c r="H22" s="31">
        <f t="shared" si="1"/>
        <v>0</v>
      </c>
      <c r="I22" s="31"/>
      <c r="J22" s="33"/>
      <c r="K22" s="33"/>
      <c r="L22" s="33"/>
      <c r="M22" s="35">
        <f t="shared" si="3"/>
        <v>0</v>
      </c>
      <c r="N22" s="39"/>
      <c r="O22" s="37">
        <f t="shared" si="2"/>
      </c>
      <c r="Q22" s="2"/>
    </row>
    <row r="23" spans="1:17" ht="30" customHeight="1">
      <c r="A23" s="38">
        <v>53</v>
      </c>
      <c r="B23" s="43"/>
      <c r="C23" s="29"/>
      <c r="D23" s="40"/>
      <c r="E23" s="40"/>
      <c r="F23" s="63"/>
      <c r="G23" s="42"/>
      <c r="H23" s="31">
        <f t="shared" si="1"/>
        <v>0</v>
      </c>
      <c r="I23" s="31"/>
      <c r="J23" s="44"/>
      <c r="K23" s="33"/>
      <c r="L23" s="33"/>
      <c r="M23" s="35">
        <f t="shared" si="3"/>
        <v>0</v>
      </c>
      <c r="N23" s="39"/>
      <c r="O23" s="37">
        <f t="shared" si="2"/>
      </c>
      <c r="Q23" s="2"/>
    </row>
    <row r="24" spans="1:17" ht="30" customHeight="1">
      <c r="A24" s="38">
        <v>54</v>
      </c>
      <c r="B24" s="43"/>
      <c r="C24" s="29"/>
      <c r="D24" s="40"/>
      <c r="E24" s="40"/>
      <c r="F24" s="63"/>
      <c r="G24" s="42"/>
      <c r="H24" s="31">
        <f t="shared" si="1"/>
        <v>0</v>
      </c>
      <c r="I24" s="31"/>
      <c r="J24" s="44"/>
      <c r="K24" s="33"/>
      <c r="L24" s="34"/>
      <c r="M24" s="35">
        <f t="shared" si="3"/>
        <v>0</v>
      </c>
      <c r="N24" s="39"/>
      <c r="O24" s="37">
        <f t="shared" si="2"/>
      </c>
      <c r="Q24" s="2"/>
    </row>
    <row r="25" spans="1:17" ht="30" customHeight="1">
      <c r="A25" s="38">
        <v>55</v>
      </c>
      <c r="B25" s="43"/>
      <c r="C25" s="29"/>
      <c r="D25" s="40"/>
      <c r="E25" s="40"/>
      <c r="F25" s="63"/>
      <c r="G25" s="42"/>
      <c r="H25" s="31">
        <f t="shared" si="1"/>
        <v>0</v>
      </c>
      <c r="I25" s="31"/>
      <c r="J25" s="44"/>
      <c r="K25" s="33"/>
      <c r="L25" s="34"/>
      <c r="M25" s="35">
        <f t="shared" si="3"/>
        <v>0</v>
      </c>
      <c r="N25" s="39"/>
      <c r="O25" s="37">
        <f t="shared" si="2"/>
      </c>
      <c r="Q25" s="2"/>
    </row>
    <row r="26" spans="1:17" ht="30" customHeight="1">
      <c r="A26" s="38">
        <v>56</v>
      </c>
      <c r="B26" s="43"/>
      <c r="C26" s="29"/>
      <c r="D26" s="40"/>
      <c r="E26" s="40"/>
      <c r="F26" s="63"/>
      <c r="G26" s="42"/>
      <c r="H26" s="31">
        <f t="shared" si="1"/>
        <v>0</v>
      </c>
      <c r="I26" s="31"/>
      <c r="J26" s="44"/>
      <c r="K26" s="33"/>
      <c r="L26" s="34"/>
      <c r="M26" s="35">
        <f t="shared" si="3"/>
        <v>0</v>
      </c>
      <c r="N26" s="39"/>
      <c r="O26" s="37">
        <f t="shared" si="2"/>
      </c>
      <c r="Q26" s="2"/>
    </row>
    <row r="27" spans="1:17" ht="30" customHeight="1">
      <c r="A27" s="38">
        <v>57</v>
      </c>
      <c r="B27" s="43"/>
      <c r="C27" s="29"/>
      <c r="D27" s="40"/>
      <c r="E27" s="40"/>
      <c r="F27" s="63"/>
      <c r="G27" s="42"/>
      <c r="H27" s="31">
        <f>IF($E$3="si",($H$5*G27),IF($E$3="no",G27*$H$4,0))</f>
        <v>0</v>
      </c>
      <c r="I27" s="31"/>
      <c r="J27" s="44"/>
      <c r="K27" s="33"/>
      <c r="L27" s="34"/>
      <c r="M27" s="35">
        <f t="shared" si="3"/>
        <v>0</v>
      </c>
      <c r="N27" s="39"/>
      <c r="O27" s="37">
        <f t="shared" si="2"/>
      </c>
      <c r="Q27" s="2"/>
    </row>
    <row r="28" spans="1:17" s="53" customFormat="1" ht="77.25" customHeight="1">
      <c r="A28" s="52"/>
      <c r="B28" s="55"/>
      <c r="C28" s="55"/>
      <c r="D28" s="55"/>
      <c r="E28" s="55"/>
      <c r="H28" s="56"/>
      <c r="I28" s="56"/>
      <c r="J28" s="56"/>
      <c r="K28" s="56"/>
      <c r="Q28" s="54"/>
    </row>
    <row r="29" spans="1:17" s="53" customFormat="1" ht="18">
      <c r="A29" s="52"/>
      <c r="B29" s="53" t="s">
        <v>31</v>
      </c>
      <c r="H29" s="53" t="s">
        <v>32</v>
      </c>
      <c r="Q29" s="54"/>
    </row>
  </sheetData>
  <sheetProtection/>
  <mergeCells count="23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L9:L10"/>
    <mergeCell ref="O8:O10"/>
    <mergeCell ref="M8:M10"/>
    <mergeCell ref="H8:H10"/>
    <mergeCell ref="N8:N10"/>
    <mergeCell ref="M5:N5"/>
    <mergeCell ref="B3:D3"/>
    <mergeCell ref="E3:F3"/>
    <mergeCell ref="I8:I10"/>
    <mergeCell ref="K8:L8"/>
    <mergeCell ref="J8:J10"/>
    <mergeCell ref="E7:F7"/>
    <mergeCell ref="K9:K10"/>
  </mergeCells>
  <conditionalFormatting sqref="L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M11:M27">
      <formula1>0</formula1>
    </dataValidation>
    <dataValidation type="decimal" operator="greaterThanOrEqual" allowBlank="1" showErrorMessage="1" errorTitle="Valore" error="Inserire un numero maggiore o uguale a 0 (zero)!" sqref="H11:J11 J17:J27 K11:L27 H12:I27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/>
    <dataValidation allowBlank="1" promptTitle="Km percorsi" prompt="Inserire i km percorsi." sqref="G10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type="textLength" operator="greaterThan" allowBlank="1" showErrorMessage="1" sqref="F19:F21 E23:F27">
      <formula1>1</formula1>
    </dataValidation>
    <dataValidation type="textLength" operator="greaterThan" sqref="G19:G20 G23:G27">
      <formula1>1</formula1>
    </dataValidation>
    <dataValidation type="date" operator="greaterThanOrEqual" showErrorMessage="1" errorTitle="Data" error="Inserire una data superiore al 1/11/2000" sqref="B23:B27 B11:B12">
      <formula1>36831</formula1>
    </dataValidation>
    <dataValidation type="textLength" operator="greaterThan" allowBlank="1" sqref="D21 D12:D13 D23:D27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/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$P$1:$P$2</formula1>
    </dataValidation>
  </dataValidations>
  <printOptions horizontalCentered="1" verticalCentered="1"/>
  <pageMargins left="0.7900000000000001" right="0.7900000000000001" top="0.59" bottom="0.59" header="0.32" footer="0.32"/>
  <pageSetup orientation="landscape" paperSize="9" scale="28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2011-03-16T10:31:47Z</cp:lastPrinted>
  <dcterms:created xsi:type="dcterms:W3CDTF">2007-03-06T14:42:56Z</dcterms:created>
  <dcterms:modified xsi:type="dcterms:W3CDTF">2011-03-30T14:41:10Z</dcterms:modified>
  <cp:category/>
  <cp:version/>
  <cp:contentType/>
  <cp:contentStatus/>
  <cp:revision>1</cp:revision>
</cp:coreProperties>
</file>