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Italia'!$A$1:$S$39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14"/>
  <c r="H12" i="3"/>
  <c r="H11" i="1"/>
  <c r="N11" s="1"/>
  <c r="H11" i="3"/>
  <c r="P3"/>
  <c r="O7"/>
  <c r="M7"/>
  <c r="L7"/>
  <c r="K7"/>
  <c r="J7"/>
  <c r="I7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33" i="1"/>
  <c r="H32"/>
  <c r="H31"/>
  <c r="H30"/>
  <c r="H29"/>
  <c r="H28"/>
  <c r="H27"/>
  <c r="H26"/>
  <c r="H25"/>
  <c r="H24"/>
  <c r="H13"/>
  <c r="N13" s="1"/>
  <c r="H12"/>
  <c r="O7"/>
  <c r="P3" s="1"/>
  <c r="G7"/>
  <c r="I7"/>
  <c r="M7"/>
  <c r="L7"/>
  <c r="K7"/>
  <c r="J7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P1" s="1"/>
  <c r="P5" s="1"/>
  <c r="P11"/>
  <c r="P11" i="1"/>
  <c r="N11" i="3"/>
  <c r="N12" l="1"/>
  <c r="N7" s="1"/>
  <c r="H7" i="1"/>
  <c r="P1" s="1"/>
  <c r="P5" s="1"/>
  <c r="P33"/>
  <c r="P32"/>
  <c r="P31"/>
  <c r="P30"/>
  <c r="P29"/>
  <c r="P28"/>
  <c r="P27"/>
  <c r="P26"/>
  <c r="P25"/>
  <c r="P24"/>
  <c r="P23"/>
  <c r="P22"/>
  <c r="P21"/>
  <c r="P20"/>
  <c r="N33"/>
  <c r="N32"/>
  <c r="N31"/>
  <c r="N30"/>
  <c r="N29"/>
  <c r="N28"/>
  <c r="N27"/>
  <c r="N26"/>
  <c r="N25"/>
  <c r="N24"/>
  <c r="N23"/>
  <c r="N22"/>
  <c r="N2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" l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<sst xmlns="http://schemas.openxmlformats.org/spreadsheetml/2006/main" count="134" uniqueCount="74">
  <si>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</si>
  <si>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</si>
  <si>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</si>
  <si>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</si>
  <si>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</si>
  <si>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</si>
  <si>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</si>
  <si>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</si>
  <si>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</si>
  <si>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</si>
  <si>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</si>
  <si>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</si>
  <si>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</si>
  <si>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</si>
  <si>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</si>
  <si>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</si>
  <si>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</si>
  <si>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</si>
  <si>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</si>
  <si>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</si>
  <si>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</si>
  <si>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</si>
  <si>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</si>
  <si>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</si>
  <si>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</si>
  <si>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</si>
  <si>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</si>
  <si>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</si>
  <si>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</si>
  <si>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</si>
  <si>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</si>
  <si>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</si>
  <si>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</si>
  <si>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</si>
  <si>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</si>
  <si>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</si>
  <si>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</si>
  <si>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</si>
  <si>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</si>
  <si>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</si>
  <si>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</si>
  <si>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</si>
  <si>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</si>
  <si>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</si>
  <si>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</si>
  <si>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</si>
  <si>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</si>
  <si>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</si>
  <si>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roberto banfi</t>
  </si>
  <si>
    <t>Milano</t>
  </si>
  <si>
    <t>Incontro</t>
  </si>
  <si>
    <t>Bergamo</t>
  </si>
  <si>
    <t>Barclays</t>
  </si>
  <si>
    <t>viale Forlanini</t>
  </si>
  <si>
    <t>UBI</t>
  </si>
  <si>
    <t>Via F.lli Calvi</t>
  </si>
  <si>
    <t>ottobre novembre</t>
  </si>
  <si>
    <t>01 10 2011</t>
  </si>
  <si>
    <t>Vodafone</t>
  </si>
  <si>
    <t>viale lorenteggio</t>
  </si>
  <si>
    <t>Brescia</t>
  </si>
  <si>
    <t>via cefalonia 62</t>
  </si>
  <si>
    <t>Modena</t>
  </si>
  <si>
    <t xml:space="preserve">V.le Virgilio 54/A </t>
  </si>
  <si>
    <t>SAIT</t>
  </si>
  <si>
    <t>Torino</t>
  </si>
  <si>
    <t>Ersel</t>
  </si>
  <si>
    <t>Pzza Solferino 1</t>
  </si>
  <si>
    <t>22/11/2011</t>
  </si>
  <si>
    <t>HP</t>
  </si>
  <si>
    <t>Cernusco sul Naviglio</t>
  </si>
  <si>
    <t>23/11/2011</t>
  </si>
  <si>
    <t>ITAS</t>
  </si>
  <si>
    <t>Capriate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</si>
</sst>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G12" sqref="G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20"/>
      <c r="E1" s="120"/>
      <c r="F1" s="51" t="s">
        <v>43</v>
      </c>
      <c r="G1" s="50" t="s">
        <v>44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1" t="s">
        <v>2</v>
      </c>
      <c r="C2" s="121"/>
      <c r="D2" s="120"/>
      <c r="E2" s="12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1" t="s">
        <v>26</v>
      </c>
      <c r="C3" s="121"/>
      <c r="D3" s="120" t="s">
        <v>28</v>
      </c>
      <c r="E3" s="120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1.1100000000000001</v>
      </c>
      <c r="N5" s="128" t="s">
        <v>8</v>
      </c>
      <c r="O5" s="128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29" t="s">
        <v>30</v>
      </c>
      <c r="B7" s="130"/>
      <c r="C7" s="131"/>
      <c r="D7" s="104" t="s">
        <v>11</v>
      </c>
      <c r="E7" s="105"/>
      <c r="F7" s="105"/>
      <c r="G7" s="97">
        <f t="shared" ref="G7:O7" si="0">SUM(G11:G55)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80">
        <f t="shared" si="0"/>
        <v>0</v>
      </c>
      <c r="N7" s="78">
        <f t="shared" si="0"/>
        <v>0</v>
      </c>
      <c r="O7" s="81">
        <f t="shared" si="0"/>
        <v>0</v>
      </c>
      <c r="P7" s="13">
        <f>+N7-SUM(H7:M7)</f>
        <v>0</v>
      </c>
    </row>
    <row r="8" spans="1:18" ht="36" customHeight="1" thickTop="1" thickBot="1">
      <c r="A8" s="106"/>
      <c r="B8" s="107" t="s">
        <v>12</v>
      </c>
      <c r="C8" s="107" t="s">
        <v>13</v>
      </c>
      <c r="D8" s="108" t="s">
        <v>25</v>
      </c>
      <c r="E8" s="107" t="s">
        <v>34</v>
      </c>
      <c r="F8" s="110" t="s">
        <v>32</v>
      </c>
      <c r="G8" s="111" t="s">
        <v>15</v>
      </c>
      <c r="H8" s="113" t="s">
        <v>16</v>
      </c>
      <c r="I8" s="115" t="s">
        <v>39</v>
      </c>
      <c r="J8" s="114" t="s">
        <v>41</v>
      </c>
      <c r="K8" s="114" t="s">
        <v>40</v>
      </c>
      <c r="L8" s="132" t="s">
        <v>22</v>
      </c>
      <c r="M8" s="133"/>
      <c r="N8" s="103" t="s">
        <v>17</v>
      </c>
      <c r="O8" s="122" t="s">
        <v>18</v>
      </c>
      <c r="P8" s="123" t="s">
        <v>19</v>
      </c>
      <c r="Q8" s="2"/>
      <c r="R8" s="116" t="s">
        <v>42</v>
      </c>
    </row>
    <row r="9" spans="1:18" ht="36" customHeight="1" thickTop="1" thickBot="1">
      <c r="A9" s="106"/>
      <c r="B9" s="107" t="s">
        <v>12</v>
      </c>
      <c r="C9" s="107"/>
      <c r="D9" s="109"/>
      <c r="E9" s="107"/>
      <c r="F9" s="110"/>
      <c r="G9" s="112"/>
      <c r="H9" s="113" t="s">
        <v>39</v>
      </c>
      <c r="I9" s="115" t="s">
        <v>39</v>
      </c>
      <c r="J9" s="115"/>
      <c r="K9" s="115" t="s">
        <v>38</v>
      </c>
      <c r="L9" s="124" t="s">
        <v>23</v>
      </c>
      <c r="M9" s="126" t="s">
        <v>24</v>
      </c>
      <c r="N9" s="103"/>
      <c r="O9" s="122"/>
      <c r="P9" s="123"/>
      <c r="Q9" s="2"/>
      <c r="R9" s="117"/>
    </row>
    <row r="10" spans="1:18" ht="37.5" customHeight="1" thickTop="1" thickBot="1">
      <c r="A10" s="106"/>
      <c r="B10" s="107"/>
      <c r="C10" s="107"/>
      <c r="D10" s="109"/>
      <c r="E10" s="107"/>
      <c r="F10" s="110"/>
      <c r="G10" s="94" t="s">
        <v>20</v>
      </c>
      <c r="H10" s="113"/>
      <c r="I10" s="115"/>
      <c r="J10" s="115"/>
      <c r="K10" s="115"/>
      <c r="L10" s="125"/>
      <c r="M10" s="127"/>
      <c r="N10" s="103"/>
      <c r="O10" s="122"/>
      <c r="P10" s="123"/>
      <c r="Q10" s="2"/>
      <c r="R10" s="118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2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4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8">
      <c r="A58" s="60"/>
      <c r="B58" s="76" t="s">
        <v>45</v>
      </c>
      <c r="C58" s="76"/>
      <c r="D58" s="76"/>
      <c r="E58" s="61"/>
      <c r="F58" s="61"/>
      <c r="G58" s="76" t="s">
        <v>47</v>
      </c>
      <c r="H58" s="76"/>
      <c r="I58" s="76"/>
      <c r="J58" s="61"/>
      <c r="K58" s="61"/>
      <c r="L58" s="76" t="s">
        <v>46</v>
      </c>
      <c r="M58" s="76"/>
      <c r="N58" s="76"/>
      <c r="O58" s="61"/>
      <c r="P58" s="92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="50" zoomScaleSheetLayoutView="50" workbookViewId="0">
      <pane ySplit="5" topLeftCell="A6" activePane="bottomLeft" state="frozen"/>
      <selection pane="bottomLeft" activeCell="I28" sqref="I28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56.25" customHeight="1">
      <c r="A1" s="4"/>
      <c r="B1" s="119" t="s">
        <v>0</v>
      </c>
      <c r="C1" s="119"/>
      <c r="D1" s="119"/>
      <c r="E1" s="120" t="s">
        <v>48</v>
      </c>
      <c r="F1" s="120"/>
      <c r="G1" s="51" t="s">
        <v>56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197.02727272727276</v>
      </c>
      <c r="Q1" s="3" t="s">
        <v>28</v>
      </c>
    </row>
    <row r="2" spans="1:19" s="8" customFormat="1" ht="35.25" customHeight="1">
      <c r="A2" s="4"/>
      <c r="B2" s="121" t="s">
        <v>2</v>
      </c>
      <c r="C2" s="121"/>
      <c r="D2" s="121"/>
      <c r="E2" s="120"/>
      <c r="F2" s="12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1" t="s">
        <v>26</v>
      </c>
      <c r="C3" s="121"/>
      <c r="D3" s="121"/>
      <c r="E3" s="120" t="s">
        <v>28</v>
      </c>
      <c r="F3" s="120"/>
      <c r="N3" s="10" t="s">
        <v>4</v>
      </c>
      <c r="O3" s="11"/>
      <c r="P3" s="12">
        <f>+O7</f>
        <v>24.8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13</v>
      </c>
      <c r="F5" s="14"/>
      <c r="G5" s="10" t="s">
        <v>7</v>
      </c>
      <c r="H5" s="21">
        <v>1.55</v>
      </c>
      <c r="N5" s="128" t="s">
        <v>8</v>
      </c>
      <c r="O5" s="128"/>
      <c r="P5" s="22">
        <f>P1-P2-P3-P4</f>
        <v>172.22727272727275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7" t="s">
        <v>11</v>
      </c>
      <c r="F7" s="148"/>
      <c r="G7" s="25">
        <f>SUM(G11:G33)</f>
        <v>808</v>
      </c>
      <c r="H7" s="25">
        <f>SUM(H11:H33)</f>
        <v>112.72727272727273</v>
      </c>
      <c r="I7" s="65">
        <f>SUM(I11:I33)</f>
        <v>64.000000000000014</v>
      </c>
      <c r="J7" s="70">
        <f>SUM(J11:J33)</f>
        <v>16.899999999999999</v>
      </c>
      <c r="K7" s="66">
        <f>SUM(K11:K33)</f>
        <v>0</v>
      </c>
      <c r="L7" s="66">
        <f>SUM(L11:L33)</f>
        <v>0</v>
      </c>
      <c r="M7" s="66">
        <f>SUM(M11:M33)</f>
        <v>3.4</v>
      </c>
      <c r="N7" s="66">
        <f>SUM(N11:N33)</f>
        <v>197.02727272727276</v>
      </c>
      <c r="O7" s="67">
        <f>SUM(O11:O33)</f>
        <v>24.8</v>
      </c>
      <c r="P7" s="13">
        <f>+N7-SUM(I7:M7)</f>
        <v>112.72727272727275</v>
      </c>
    </row>
    <row r="8" spans="1:19" ht="36" customHeight="1" thickTop="1" thickBot="1">
      <c r="A8" s="135"/>
      <c r="B8" s="64"/>
      <c r="C8" s="136" t="s">
        <v>13</v>
      </c>
      <c r="D8" s="137" t="s">
        <v>25</v>
      </c>
      <c r="E8" s="107" t="s">
        <v>14</v>
      </c>
      <c r="F8" s="138" t="s">
        <v>35</v>
      </c>
      <c r="G8" s="139" t="s">
        <v>15</v>
      </c>
      <c r="H8" s="140" t="s">
        <v>16</v>
      </c>
      <c r="I8" s="114" t="s">
        <v>39</v>
      </c>
      <c r="J8" s="114" t="s">
        <v>41</v>
      </c>
      <c r="K8" s="114" t="s">
        <v>40</v>
      </c>
      <c r="L8" s="145" t="s">
        <v>37</v>
      </c>
      <c r="M8" s="146"/>
      <c r="N8" s="134" t="s">
        <v>17</v>
      </c>
      <c r="O8" s="143" t="s">
        <v>18</v>
      </c>
      <c r="P8" s="123" t="s">
        <v>19</v>
      </c>
      <c r="R8" s="2"/>
    </row>
    <row r="9" spans="1:19" ht="36" customHeight="1" thickTop="1" thickBot="1">
      <c r="A9" s="106"/>
      <c r="B9" s="64" t="s">
        <v>12</v>
      </c>
      <c r="C9" s="107"/>
      <c r="D9" s="107"/>
      <c r="E9" s="107"/>
      <c r="F9" s="138"/>
      <c r="G9" s="139"/>
      <c r="H9" s="141"/>
      <c r="I9" s="115" t="s">
        <v>39</v>
      </c>
      <c r="J9" s="115"/>
      <c r="K9" s="115" t="s">
        <v>38</v>
      </c>
      <c r="L9" s="124" t="s">
        <v>23</v>
      </c>
      <c r="M9" s="144" t="s">
        <v>24</v>
      </c>
      <c r="N9" s="103"/>
      <c r="O9" s="122"/>
      <c r="P9" s="123"/>
      <c r="R9" s="2"/>
    </row>
    <row r="10" spans="1:19" ht="37.5" customHeight="1" thickTop="1" thickBot="1">
      <c r="A10" s="106"/>
      <c r="B10" s="55"/>
      <c r="C10" s="107"/>
      <c r="D10" s="107"/>
      <c r="E10" s="107"/>
      <c r="F10" s="138"/>
      <c r="G10" s="26" t="s">
        <v>20</v>
      </c>
      <c r="H10" s="142"/>
      <c r="I10" s="115"/>
      <c r="J10" s="115"/>
      <c r="K10" s="115"/>
      <c r="L10" s="149"/>
      <c r="M10" s="127"/>
      <c r="N10" s="103"/>
      <c r="O10" s="122"/>
      <c r="P10" s="123"/>
      <c r="R10" s="2"/>
    </row>
    <row r="11" spans="1:19" ht="30" customHeight="1" thickTop="1">
      <c r="A11" s="27">
        <v>1</v>
      </c>
      <c r="B11" s="47">
        <v>40833</v>
      </c>
      <c r="C11" s="29" t="s">
        <v>52</v>
      </c>
      <c r="D11" s="29" t="s">
        <v>50</v>
      </c>
      <c r="E11" s="69" t="s">
        <v>53</v>
      </c>
      <c r="F11" s="69" t="s">
        <v>49</v>
      </c>
      <c r="G11" s="98"/>
      <c r="H11" s="101">
        <f>IF($E$3="si",($H$5/$H$6*G11),IF($E$3="no",G11*$H$4,0))</f>
        <v>0</v>
      </c>
      <c r="I11" s="71"/>
      <c r="J11" s="71">
        <v>4.5</v>
      </c>
      <c r="K11" s="34"/>
      <c r="L11" s="35"/>
      <c r="M11" s="37"/>
      <c r="N11" s="39">
        <f>SUM(H11:M11)</f>
        <v>4.5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40835</v>
      </c>
      <c r="C12" s="29" t="s">
        <v>58</v>
      </c>
      <c r="D12" s="44" t="s">
        <v>50</v>
      </c>
      <c r="E12" s="69" t="s">
        <v>59</v>
      </c>
      <c r="F12" s="69" t="s">
        <v>49</v>
      </c>
      <c r="G12" s="99"/>
      <c r="H12" s="101">
        <f t="shared" ref="H12:H33" si="0">IF($E$3="si",($H$5/$H$6*G12),IF($E$3="no",G12*$H$4,0))</f>
        <v>0</v>
      </c>
      <c r="I12" s="71"/>
      <c r="J12" s="71">
        <v>4.5</v>
      </c>
      <c r="K12" s="34"/>
      <c r="L12" s="35"/>
      <c r="M12" s="37"/>
      <c r="N12" s="39">
        <f>SUM(H12:M12)</f>
        <v>4.5</v>
      </c>
      <c r="O12" s="43">
        <v>24.8</v>
      </c>
      <c r="P12" s="41" t="str">
        <f t="shared" ref="P12:P33" si="1">IF($F12="Milano","X","")</f>
        <v>X</v>
      </c>
      <c r="R12" s="2"/>
    </row>
    <row r="13" spans="1:19" ht="30" customHeight="1">
      <c r="A13" s="42">
        <v>3</v>
      </c>
      <c r="B13" s="28">
        <v>40840</v>
      </c>
      <c r="C13" s="29" t="s">
        <v>54</v>
      </c>
      <c r="D13" s="29" t="s">
        <v>50</v>
      </c>
      <c r="E13" s="69" t="s">
        <v>55</v>
      </c>
      <c r="F13" s="69" t="s">
        <v>51</v>
      </c>
      <c r="G13" s="99">
        <v>100</v>
      </c>
      <c r="H13" s="101">
        <f t="shared" si="0"/>
        <v>13.951395139513952</v>
      </c>
      <c r="I13" s="71">
        <v>8.4</v>
      </c>
      <c r="J13" s="71"/>
      <c r="K13" s="34"/>
      <c r="L13" s="35"/>
      <c r="M13" s="37"/>
      <c r="N13" s="39">
        <f>SUM(H13:M13)</f>
        <v>22.351395139513954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40851</v>
      </c>
      <c r="C14" s="29" t="s">
        <v>60</v>
      </c>
      <c r="D14" s="29" t="s">
        <v>50</v>
      </c>
      <c r="E14" s="69" t="s">
        <v>61</v>
      </c>
      <c r="F14" s="69" t="s">
        <v>60</v>
      </c>
      <c r="G14" s="99">
        <v>190</v>
      </c>
      <c r="H14" s="101">
        <f t="shared" si="0"/>
        <v>26.507650765076512</v>
      </c>
      <c r="I14" s="71">
        <v>16.2</v>
      </c>
      <c r="J14" s="71"/>
      <c r="K14" s="34"/>
      <c r="L14" s="35"/>
      <c r="M14" s="37"/>
      <c r="N14" s="39">
        <f t="shared" ref="N14:N18" si="2">SUM(H14:M14)</f>
        <v>42.707650765076508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>
        <v>40854</v>
      </c>
      <c r="C15" s="29" t="s">
        <v>62</v>
      </c>
      <c r="D15" s="29" t="s">
        <v>50</v>
      </c>
      <c r="E15" s="69" t="s">
        <v>63</v>
      </c>
      <c r="F15" s="69" t="s">
        <v>62</v>
      </c>
      <c r="G15" s="99">
        <v>346</v>
      </c>
      <c r="H15" s="101">
        <f t="shared" si="0"/>
        <v>48.271827182718276</v>
      </c>
      <c r="I15" s="71">
        <v>20.8</v>
      </c>
      <c r="J15" s="71"/>
      <c r="K15" s="34"/>
      <c r="L15" s="35"/>
      <c r="M15" s="37"/>
      <c r="N15" s="39">
        <f t="shared" si="2"/>
        <v>69.07182718271828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>
        <v>40855</v>
      </c>
      <c r="C16" s="29" t="s">
        <v>52</v>
      </c>
      <c r="D16" s="29" t="s">
        <v>50</v>
      </c>
      <c r="E16" s="69" t="s">
        <v>53</v>
      </c>
      <c r="F16" s="69" t="s">
        <v>49</v>
      </c>
      <c r="G16" s="99"/>
      <c r="H16" s="101">
        <f t="shared" si="0"/>
        <v>0</v>
      </c>
      <c r="I16" s="71"/>
      <c r="J16" s="71">
        <v>4.5</v>
      </c>
      <c r="K16" s="34"/>
      <c r="L16" s="35"/>
      <c r="M16" s="37"/>
      <c r="N16" s="39">
        <f t="shared" si="2"/>
        <v>4.5</v>
      </c>
      <c r="O16" s="43"/>
      <c r="P16" s="41" t="str">
        <f t="shared" si="1"/>
        <v>X</v>
      </c>
      <c r="R16" s="2"/>
    </row>
    <row r="17" spans="1:18" ht="30" customHeight="1">
      <c r="A17" s="42">
        <v>7</v>
      </c>
      <c r="B17" s="28">
        <v>40819</v>
      </c>
      <c r="C17" s="29" t="s">
        <v>64</v>
      </c>
      <c r="D17" s="29" t="s">
        <v>50</v>
      </c>
      <c r="E17" s="69"/>
      <c r="F17" s="69" t="s">
        <v>65</v>
      </c>
      <c r="G17" s="99"/>
      <c r="H17" s="101">
        <f t="shared" si="0"/>
        <v>0</v>
      </c>
      <c r="I17" s="71"/>
      <c r="J17" s="71">
        <v>1.5</v>
      </c>
      <c r="K17" s="34"/>
      <c r="L17" s="35"/>
      <c r="M17" s="37"/>
      <c r="N17" s="39">
        <f t="shared" si="2"/>
        <v>1.5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>
        <v>40858</v>
      </c>
      <c r="C18" s="29" t="s">
        <v>66</v>
      </c>
      <c r="D18" s="29" t="s">
        <v>50</v>
      </c>
      <c r="E18" s="69" t="s">
        <v>67</v>
      </c>
      <c r="F18" s="69" t="s">
        <v>65</v>
      </c>
      <c r="G18" s="99"/>
      <c r="H18" s="101">
        <f t="shared" si="0"/>
        <v>0</v>
      </c>
      <c r="I18" s="71">
        <v>2.6</v>
      </c>
      <c r="J18" s="71"/>
      <c r="K18" s="34"/>
      <c r="L18" s="35"/>
      <c r="M18" s="35"/>
      <c r="N18" s="39">
        <f t="shared" si="2"/>
        <v>2.6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 t="s">
        <v>68</v>
      </c>
      <c r="C19" s="29" t="s">
        <v>69</v>
      </c>
      <c r="D19" s="44" t="s">
        <v>50</v>
      </c>
      <c r="E19" s="69"/>
      <c r="F19" s="69" t="s">
        <v>70</v>
      </c>
      <c r="G19" s="100"/>
      <c r="H19" s="101">
        <f t="shared" si="0"/>
        <v>0</v>
      </c>
      <c r="I19" s="71"/>
      <c r="J19" s="71">
        <v>1.9</v>
      </c>
      <c r="K19" s="34"/>
      <c r="L19" s="35"/>
      <c r="M19" s="35"/>
      <c r="N19" s="39">
        <f t="shared" ref="N19:N33" si="3">SUM(H19:M19)</f>
        <v>1.9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 t="s">
        <v>71</v>
      </c>
      <c r="C20" s="29" t="s">
        <v>72</v>
      </c>
      <c r="D20" s="44" t="s">
        <v>50</v>
      </c>
      <c r="E20" s="69"/>
      <c r="F20" s="69" t="s">
        <v>73</v>
      </c>
      <c r="G20" s="100">
        <v>72</v>
      </c>
      <c r="H20" s="101">
        <f t="shared" si="0"/>
        <v>10.045004500450046</v>
      </c>
      <c r="I20" s="71">
        <v>5.2</v>
      </c>
      <c r="J20" s="71"/>
      <c r="K20" s="34"/>
      <c r="L20" s="35"/>
      <c r="M20" s="35">
        <v>3.4</v>
      </c>
      <c r="N20" s="39">
        <f t="shared" si="3"/>
        <v>18.645004500450046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>
        <v>40877</v>
      </c>
      <c r="C21" s="29" t="s">
        <v>54</v>
      </c>
      <c r="D21" s="44" t="s">
        <v>50</v>
      </c>
      <c r="E21" s="69" t="s">
        <v>55</v>
      </c>
      <c r="F21" s="69" t="s">
        <v>51</v>
      </c>
      <c r="G21" s="100">
        <v>100</v>
      </c>
      <c r="H21" s="101">
        <f t="shared" si="0"/>
        <v>13.951395139513952</v>
      </c>
      <c r="I21" s="71">
        <v>10.8</v>
      </c>
      <c r="J21" s="71"/>
      <c r="K21" s="34"/>
      <c r="L21" s="35"/>
      <c r="M21" s="35"/>
      <c r="N21" s="39">
        <f t="shared" si="3"/>
        <v>24.751395139513953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0"/>
      <c r="H22" s="101">
        <f t="shared" si="0"/>
        <v>0</v>
      </c>
      <c r="I22" s="71"/>
      <c r="J22" s="71"/>
      <c r="K22" s="34"/>
      <c r="L22" s="35"/>
      <c r="M22" s="35"/>
      <c r="N22" s="39">
        <f t="shared" si="3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0"/>
      <c r="H23" s="101">
        <f t="shared" si="0"/>
        <v>0</v>
      </c>
      <c r="I23" s="71"/>
      <c r="J23" s="71"/>
      <c r="K23" s="34"/>
      <c r="L23" s="35"/>
      <c r="M23" s="35"/>
      <c r="N23" s="39">
        <f t="shared" si="3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1">
        <f t="shared" si="0"/>
        <v>0</v>
      </c>
      <c r="I24" s="71"/>
      <c r="J24" s="71"/>
      <c r="K24" s="34"/>
      <c r="L24" s="35"/>
      <c r="M24" s="35"/>
      <c r="N24" s="39">
        <f t="shared" si="3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1">
        <f t="shared" si="0"/>
        <v>0</v>
      </c>
      <c r="I25" s="71"/>
      <c r="J25" s="71"/>
      <c r="K25" s="34"/>
      <c r="L25" s="35"/>
      <c r="M25" s="35"/>
      <c r="N25" s="39">
        <f t="shared" si="3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1">
        <f t="shared" si="0"/>
        <v>0</v>
      </c>
      <c r="I26" s="71"/>
      <c r="J26" s="71"/>
      <c r="K26" s="34"/>
      <c r="L26" s="35"/>
      <c r="M26" s="35"/>
      <c r="N26" s="39">
        <f t="shared" si="3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0"/>
      <c r="H27" s="101">
        <f t="shared" si="0"/>
        <v>0</v>
      </c>
      <c r="I27" s="71"/>
      <c r="J27" s="71"/>
      <c r="K27" s="34"/>
      <c r="L27" s="35"/>
      <c r="M27" s="35"/>
      <c r="N27" s="39">
        <f t="shared" si="3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1">
        <f t="shared" si="0"/>
        <v>0</v>
      </c>
      <c r="I28" s="71"/>
      <c r="J28" s="71"/>
      <c r="K28" s="34"/>
      <c r="L28" s="35"/>
      <c r="M28" s="35"/>
      <c r="N28" s="39">
        <f t="shared" si="3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1">
        <f t="shared" si="0"/>
        <v>0</v>
      </c>
      <c r="I29" s="71"/>
      <c r="J29" s="71"/>
      <c r="K29" s="34"/>
      <c r="L29" s="35"/>
      <c r="M29" s="35"/>
      <c r="N29" s="39">
        <f t="shared" si="3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1">
        <f t="shared" si="0"/>
        <v>0</v>
      </c>
      <c r="I30" s="71"/>
      <c r="J30" s="71"/>
      <c r="K30" s="34"/>
      <c r="L30" s="35"/>
      <c r="M30" s="35"/>
      <c r="N30" s="39">
        <f t="shared" si="3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1">
        <f t="shared" si="0"/>
        <v>0</v>
      </c>
      <c r="I31" s="71"/>
      <c r="J31" s="71"/>
      <c r="K31" s="34"/>
      <c r="L31" s="35"/>
      <c r="M31" s="35"/>
      <c r="N31" s="39">
        <f t="shared" si="3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0"/>
      <c r="H32" s="101">
        <f t="shared" si="0"/>
        <v>0</v>
      </c>
      <c r="I32" s="71"/>
      <c r="J32" s="71"/>
      <c r="K32" s="34"/>
      <c r="L32" s="35"/>
      <c r="M32" s="35"/>
      <c r="N32" s="39">
        <f t="shared" si="3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1">
        <f t="shared" si="0"/>
        <v>0</v>
      </c>
      <c r="I33" s="71"/>
      <c r="J33" s="71"/>
      <c r="K33" s="34"/>
      <c r="L33" s="35"/>
      <c r="M33" s="35"/>
      <c r="N33" s="39">
        <f t="shared" si="3"/>
        <v>0</v>
      </c>
      <c r="O33" s="43"/>
      <c r="P33" s="41" t="str">
        <f t="shared" si="1"/>
        <v/>
      </c>
      <c r="R33" s="2"/>
    </row>
    <row r="35" spans="1:18">
      <c r="A35" s="60"/>
      <c r="B35" s="61"/>
      <c r="C35" s="61"/>
      <c r="D35" s="61"/>
      <c r="E35" s="61"/>
      <c r="F35" s="61"/>
      <c r="G35" s="61"/>
      <c r="H35" s="61"/>
      <c r="I35" s="61"/>
      <c r="J35" s="102"/>
      <c r="K35" s="102"/>
      <c r="L35" s="61"/>
      <c r="M35" s="61"/>
      <c r="N35" s="61"/>
      <c r="O35" s="61"/>
      <c r="P35" s="102"/>
      <c r="Q35" s="3"/>
    </row>
    <row r="36" spans="1:18">
      <c r="A36" s="82"/>
      <c r="B36" s="83"/>
      <c r="C36" s="84"/>
      <c r="D36" s="85"/>
      <c r="E36" s="85"/>
      <c r="F36" s="86"/>
      <c r="G36" s="87"/>
      <c r="H36" s="88"/>
      <c r="I36" s="89"/>
      <c r="J36" s="102"/>
      <c r="K36" s="102"/>
      <c r="L36" s="89"/>
      <c r="M36" s="89"/>
      <c r="N36" s="90"/>
      <c r="O36" s="91"/>
      <c r="P36" s="102"/>
      <c r="Q36" s="3"/>
    </row>
    <row r="37" spans="1:18">
      <c r="A37" s="60"/>
      <c r="B37" s="76" t="s">
        <v>45</v>
      </c>
      <c r="C37" s="76"/>
      <c r="D37" s="76"/>
      <c r="E37" s="61"/>
      <c r="F37" s="61"/>
      <c r="G37" s="76" t="s">
        <v>47</v>
      </c>
      <c r="H37" s="76"/>
      <c r="I37" s="76"/>
      <c r="J37" s="102"/>
      <c r="K37" s="102"/>
      <c r="L37" s="76" t="s">
        <v>46</v>
      </c>
      <c r="M37" s="76"/>
      <c r="N37" s="76"/>
      <c r="O37" s="61"/>
      <c r="P37" s="102"/>
      <c r="Q37" s="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102"/>
      <c r="K38" s="102"/>
      <c r="L38" s="61"/>
      <c r="M38" s="61"/>
      <c r="N38" s="61"/>
      <c r="O38" s="61"/>
      <c r="P38" s="102"/>
      <c r="Q38" s="3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102"/>
      <c r="K39" s="102"/>
      <c r="L39" s="61"/>
      <c r="M39" s="61"/>
      <c r="N39" s="61"/>
      <c r="O39" s="61"/>
      <c r="P39" s="102"/>
      <c r="Q39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6 N11:N33">
      <formula1>0</formula1>
      <formula2>0</formula2>
    </dataValidation>
    <dataValidation type="decimal" operator="greaterThanOrEqual" allowBlank="1" showErrorMessage="1" errorTitle="Valore" error="Inserire un numero maggiore o uguale a 0 (zero)!" sqref="H36:M36 H12:J33 H11:K11 K17:K33 L11:M33">
      <formula1>0</formula1>
      <formula2>0</formula2>
    </dataValidation>
    <dataValidation type="textLength" operator="greaterThan" allowBlank="1" showErrorMessage="1" sqref="D36:E36 F19:F33">
      <formula1>1</formula1>
      <formula2>0</formula2>
    </dataValidation>
    <dataValidation type="textLength" operator="greaterThan" sqref="F36 G19:G33">
      <formula1>1</formula1>
      <formula2>0</formula2>
    </dataValidation>
    <dataValidation type="date" operator="greaterThanOrEqual" showErrorMessage="1" errorTitle="Data" error="Inserire una data superiore al 1/11/2000" sqref="B36 B11:B12">
      <formula1>36831</formula1>
      <formula2>0</formula2>
    </dataValidation>
    <dataValidation type="textLength" operator="greaterThan" allowBlank="1" sqref="C36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2011-12-20T13:24:29Z</cp:lastPrinted>
  <dcterms:created xsi:type="dcterms:W3CDTF">2007-03-06T14:42:56Z</dcterms:created>
  <dcterms:modified xsi:type="dcterms:W3CDTF">2011-12-20T13:37:23Z</dcterms:modified>
</cp:coreProperties>
</file>