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firstSheet="1" activeTab="1"/>
  </bookViews>
  <sheets>
    <sheet name="Nota Spese Estero" sheetId="3" state="hidden" r:id="rId1"/>
    <sheet name="Nota Spese Italia" sheetId="1" r:id="rId2"/>
  </sheets>
  <definedNames>
    <definedName name="_xlnm.Print_Area" localSheetId="0">'Nota Spese Estero'!$A$1:$R$29</definedName>
    <definedName name="_xlnm.Print_Area" localSheetId="1">'Nota Spese Italia'!$A$1:$R$105</definedName>
    <definedName name="_xlnm.Print_Titles" localSheetId="0">'Nota Spese Estero'!$1:$10</definedName>
    <definedName name="_xlnm.Print_Titles" localSheetId="1">'Nota Spese Italia'!$7:$10</definedName>
  </definedNames>
  <calcPr calcId="124519"/>
</workbook>
</file>

<file path=xl/calcChain.xml><?xml version="1.0" encoding="utf-8"?>
<calcChain xmlns="http://schemas.openxmlformats.org/spreadsheetml/2006/main">
  <c r="O7" i="1"/>
  <c r="M7"/>
  <c r="L7"/>
  <c r="I7"/>
  <c r="N21"/>
  <c r="G7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13"/>
  <c r="H14"/>
  <c r="H15"/>
  <c r="H16"/>
  <c r="H17"/>
  <c r="H18"/>
  <c r="H19"/>
  <c r="H20"/>
  <c r="H22"/>
  <c r="H23"/>
  <c r="H24"/>
  <c r="H25"/>
  <c r="H26"/>
  <c r="H27"/>
  <c r="H28"/>
  <c r="H29"/>
  <c r="N29" s="1"/>
  <c r="H30"/>
  <c r="H31"/>
  <c r="N31" s="1"/>
  <c r="H32"/>
  <c r="H33"/>
  <c r="H34"/>
  <c r="H35"/>
  <c r="H36"/>
  <c r="P12" l="1"/>
  <c r="P13"/>
  <c r="P14"/>
  <c r="P15"/>
  <c r="P16"/>
  <c r="P17"/>
  <c r="P18"/>
  <c r="P19"/>
  <c r="H12"/>
  <c r="O7" i="3" l="1"/>
  <c r="M7"/>
  <c r="L7"/>
  <c r="K7"/>
  <c r="J7"/>
  <c r="K7" i="1"/>
  <c r="J7"/>
  <c r="P3"/>
  <c r="P36" l="1"/>
  <c r="P35"/>
  <c r="P34"/>
  <c r="P33"/>
  <c r="P32"/>
  <c r="P31"/>
  <c r="P30"/>
  <c r="P25"/>
  <c r="P24"/>
  <c r="P23"/>
  <c r="P22"/>
  <c r="P20"/>
  <c r="N48"/>
  <c r="N47"/>
  <c r="N46"/>
  <c r="N45"/>
  <c r="N44"/>
  <c r="N43"/>
  <c r="N42"/>
  <c r="N41"/>
  <c r="N40"/>
  <c r="N39"/>
  <c r="N38"/>
  <c r="N37"/>
  <c r="N36"/>
  <c r="N35"/>
  <c r="N34"/>
  <c r="N33"/>
  <c r="N32"/>
  <c r="N30"/>
  <c r="N28"/>
  <c r="N27"/>
  <c r="N26"/>
  <c r="N25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N24"/>
  <c r="N23"/>
  <c r="N22"/>
  <c r="N20"/>
  <c r="N19"/>
  <c r="N17"/>
  <c r="N16"/>
  <c r="N15"/>
  <c r="N13"/>
  <c r="N12"/>
  <c r="H11"/>
  <c r="H27" i="3"/>
  <c r="H26"/>
  <c r="H25"/>
  <c r="H24"/>
  <c r="H23"/>
  <c r="H22"/>
  <c r="H21"/>
  <c r="H20"/>
  <c r="H19"/>
  <c r="H18"/>
  <c r="H17"/>
  <c r="H16"/>
  <c r="H15"/>
  <c r="H14"/>
  <c r="H13"/>
  <c r="H12"/>
  <c r="N12" s="1"/>
  <c r="H11"/>
  <c r="N11" s="1"/>
  <c r="N18" i="1"/>
  <c r="N14"/>
  <c r="P11"/>
  <c r="N11" l="1"/>
  <c r="H7"/>
  <c r="P1"/>
  <c r="P5" s="1"/>
  <c r="N74"/>
  <c r="P27" i="3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12"/>
  <c r="P11"/>
  <c r="P3"/>
  <c r="I7"/>
  <c r="H7"/>
  <c r="G7"/>
  <c r="N7" i="1" l="1"/>
  <c r="P7" s="1"/>
  <c r="P7" i="3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<sst xmlns="http://schemas.openxmlformats.org/spreadsheetml/2006/main" count="277" uniqueCount="60">
  <si>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</si>
  <si>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</si>
  <si>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</si>
  <si>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</si>
  <si>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</si>
  <si>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</si>
  <si>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</si>
  <si>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</si>
  <si>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</si>
  <si>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</si>
  <si>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</si>
  <si>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</si>
  <si>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</si>
  <si>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</si>
  <si>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</si>
  <si>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</si>
  <si>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</si>
  <si>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</si>
  <si>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</si>
  <si>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</si>
  <si>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</si>
  <si>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</si>
  <si>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</si>
  <si>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</si>
  <si>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</si>
  <si>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</si>
  <si>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</si>
  <si>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</si>
  <si>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</si>
  <si>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</si>
  <si>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</si>
  <si>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</si>
  <si>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</si>
  <si>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</si>
  <si>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</si>
  <si>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</si>
  <si>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</si>
  <si>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</si>
  <si>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</si>
  <si>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</si>
  <si>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</si>
  <si>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</si>
  <si>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</si>
  <si>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</si>
  <si>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</si>
  <si>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</si>
  <si>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</si>
  <si>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Mauro Romeo</t>
  </si>
  <si>
    <t>Valeriano Bedeschi</t>
  </si>
  <si>
    <t>Seat</t>
  </si>
  <si>
    <t>Torino</t>
  </si>
  <si>
    <t>11_01</t>
  </si>
  <si>
    <t>Royal</t>
  </si>
  <si>
    <t>Genova</t>
  </si>
  <si>
    <t>Viaggio</t>
  </si>
  <si>
    <t>Pasto</t>
  </si>
  <si>
    <t>Via M.Piaggio,1</t>
  </si>
  <si>
    <t>Hotel</t>
  </si>
  <si>
    <t>C.so mortara 22</t>
  </si>
  <si>
    <t xml:space="preserve"> 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</si>
</sst>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 wrapText="1"/>
    </xf>
    <xf numFmtId="40" fontId="2" fillId="0" borderId="67" xfId="0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49" fontId="13" fillId="0" borderId="15" xfId="0" applyNumberFormat="1" applyFont="1" applyBorder="1" applyAlignment="1" applyProtection="1">
      <alignment horizontal="left" vertical="center"/>
      <protection locked="0"/>
    </xf>
    <xf numFmtId="38" fontId="13" fillId="0" borderId="17" xfId="0" applyNumberFormat="1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G1" zoomScale="50" zoomScaleSheetLayoutView="50" workbookViewId="0">
      <pane ySplit="5" topLeftCell="A6" activePane="bottomLeft" state="frozen"/>
      <selection pane="bottomLeft" activeCell="P19" sqref="P19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93" t="s">
        <v>0</v>
      </c>
      <c r="C1" s="93"/>
      <c r="D1" s="94"/>
      <c r="E1" s="94"/>
      <c r="F1" s="54" t="s">
        <v>26</v>
      </c>
      <c r="G1" s="53" t="s">
        <v>35</v>
      </c>
      <c r="L1" s="8" t="s">
        <v>32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29</v>
      </c>
    </row>
    <row r="2" spans="1:18" s="8" customFormat="1" ht="57.75" customHeight="1">
      <c r="A2" s="4"/>
      <c r="B2" s="95" t="s">
        <v>2</v>
      </c>
      <c r="C2" s="95"/>
      <c r="D2" s="94"/>
      <c r="E2" s="94"/>
      <c r="F2" s="9"/>
      <c r="G2" s="9"/>
      <c r="N2" s="10" t="s">
        <v>3</v>
      </c>
      <c r="O2" s="11"/>
      <c r="P2" s="12"/>
      <c r="Q2" s="3" t="s">
        <v>28</v>
      </c>
    </row>
    <row r="3" spans="1:18" s="8" customFormat="1" ht="35.25" customHeight="1">
      <c r="A3" s="4"/>
      <c r="B3" s="95" t="s">
        <v>27</v>
      </c>
      <c r="C3" s="95"/>
      <c r="D3" s="94" t="s">
        <v>29</v>
      </c>
      <c r="E3" s="94"/>
      <c r="N3" s="10" t="s">
        <v>4</v>
      </c>
      <c r="O3" s="11"/>
      <c r="P3" s="69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34</v>
      </c>
      <c r="E5" s="14"/>
      <c r="F5" s="10" t="s">
        <v>7</v>
      </c>
      <c r="G5" s="21">
        <v>1.1100000000000001</v>
      </c>
      <c r="N5" s="102" t="s">
        <v>8</v>
      </c>
      <c r="O5" s="102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40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3" t="s">
        <v>31</v>
      </c>
      <c r="B7" s="104"/>
      <c r="C7" s="105"/>
      <c r="D7" s="111" t="s">
        <v>11</v>
      </c>
      <c r="E7" s="112"/>
      <c r="F7" s="113"/>
      <c r="G7" s="25">
        <f t="shared" ref="G7:I7" si="0">SUM(G11:G27)</f>
        <v>0</v>
      </c>
      <c r="H7" s="26">
        <f t="shared" si="0"/>
        <v>0</v>
      </c>
      <c r="I7" s="27">
        <f t="shared" si="0"/>
        <v>0</v>
      </c>
      <c r="J7" s="27">
        <f t="shared" ref="J7:O7" si="1">SUM(J11:J27)</f>
        <v>0</v>
      </c>
      <c r="K7" s="27">
        <f t="shared" si="1"/>
        <v>0</v>
      </c>
      <c r="L7" s="27">
        <f t="shared" si="1"/>
        <v>0</v>
      </c>
      <c r="M7" s="28">
        <f t="shared" si="1"/>
        <v>0</v>
      </c>
      <c r="N7" s="26">
        <f t="shared" si="1"/>
        <v>0</v>
      </c>
      <c r="O7" s="58">
        <f t="shared" si="1"/>
        <v>0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18" t="s">
        <v>25</v>
      </c>
      <c r="E8" s="117" t="s">
        <v>36</v>
      </c>
      <c r="F8" s="119" t="s">
        <v>33</v>
      </c>
      <c r="G8" s="120" t="s">
        <v>15</v>
      </c>
      <c r="H8" s="106" t="s">
        <v>16</v>
      </c>
      <c r="I8" s="106" t="s">
        <v>43</v>
      </c>
      <c r="J8" s="107" t="s">
        <v>45</v>
      </c>
      <c r="K8" s="107" t="s">
        <v>44</v>
      </c>
      <c r="L8" s="108" t="s">
        <v>22</v>
      </c>
      <c r="M8" s="109"/>
      <c r="N8" s="110" t="s">
        <v>17</v>
      </c>
      <c r="O8" s="96" t="s">
        <v>18</v>
      </c>
      <c r="P8" s="97" t="s">
        <v>19</v>
      </c>
      <c r="Q8" s="2"/>
      <c r="R8" s="90" t="s">
        <v>46</v>
      </c>
    </row>
    <row r="9" spans="1:18" ht="36" customHeight="1" thickTop="1" thickBot="1">
      <c r="A9" s="115"/>
      <c r="B9" s="117" t="s">
        <v>12</v>
      </c>
      <c r="C9" s="117"/>
      <c r="D9" s="117"/>
      <c r="E9" s="117"/>
      <c r="F9" s="119"/>
      <c r="G9" s="120"/>
      <c r="H9" s="106" t="s">
        <v>43</v>
      </c>
      <c r="I9" s="106" t="s">
        <v>43</v>
      </c>
      <c r="J9" s="106"/>
      <c r="K9" s="106" t="s">
        <v>42</v>
      </c>
      <c r="L9" s="98" t="s">
        <v>23</v>
      </c>
      <c r="M9" s="100" t="s">
        <v>24</v>
      </c>
      <c r="N9" s="110"/>
      <c r="O9" s="96"/>
      <c r="P9" s="97"/>
      <c r="Q9" s="2"/>
      <c r="R9" s="91"/>
    </row>
    <row r="10" spans="1:18" ht="37.5" customHeight="1" thickTop="1" thickBot="1">
      <c r="A10" s="115"/>
      <c r="B10" s="117"/>
      <c r="C10" s="117"/>
      <c r="D10" s="117"/>
      <c r="E10" s="117"/>
      <c r="F10" s="119"/>
      <c r="G10" s="29" t="s">
        <v>20</v>
      </c>
      <c r="H10" s="106"/>
      <c r="I10" s="106"/>
      <c r="J10" s="106"/>
      <c r="K10" s="106"/>
      <c r="L10" s="99"/>
      <c r="M10" s="101"/>
      <c r="N10" s="110"/>
      <c r="O10" s="96"/>
      <c r="P10" s="97"/>
      <c r="Q10" s="2"/>
      <c r="R10" s="92"/>
    </row>
    <row r="11" spans="1:18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 t="str">
        <f t="shared" ref="P11:P27" si="2">IF(F11="Milano","X","")</f>
        <v/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t="shared" ref="H12:H27" si="3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 t="str">
        <f t="shared" si="2"/>
        <v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75"/>
      <c r="L13" s="40"/>
      <c r="M13" s="41"/>
      <c r="N13" s="42">
        <f t="shared" ref="N13:N27" si="4">SUM(H13:M13)</f>
        <v>0</v>
      </c>
      <c r="O13" s="46"/>
      <c r="P13" s="44" t="str">
        <f t="shared" si="2"/>
        <v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75"/>
      <c r="L14" s="40"/>
      <c r="M14" s="41"/>
      <c r="N14" s="42">
        <f t="shared" si="4"/>
        <v>0</v>
      </c>
      <c r="O14" s="46"/>
      <c r="P14" s="44" t="str">
        <f t="shared" si="2"/>
        <v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75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>
      <c r="A29" s="64"/>
      <c r="B29" s="65" t="s">
        <v>38</v>
      </c>
      <c r="G29" s="65" t="s">
        <v>39</v>
      </c>
      <c r="Q29" s="66"/>
      <c r="R29" s="84"/>
    </row>
    <row r="30" spans="1:18">
      <c r="R30" s="84"/>
    </row>
    <row r="31" spans="1:18">
      <c r="R31" s="84"/>
    </row>
    <row r="32" spans="1:18">
      <c r="R32" s="84"/>
    </row>
    <row r="33" spans="18:18">
      <c r="R33" s="84"/>
    </row>
    <row r="34" spans="18:18">
      <c r="R34" s="84"/>
    </row>
    <row r="35" spans="18:18">
      <c r="R35" s="84"/>
    </row>
    <row r="36" spans="18:18">
      <c r="R36" s="84"/>
    </row>
    <row r="37" spans="18:18">
      <c r="R37" s="84"/>
    </row>
    <row r="38" spans="18:18">
      <c r="R38" s="84"/>
    </row>
    <row r="39" spans="18:18">
      <c r="R39" s="84"/>
    </row>
    <row r="40" spans="18:18">
      <c r="R40" s="84"/>
    </row>
    <row r="41" spans="18:18">
      <c r="R41" s="84"/>
    </row>
    <row r="42" spans="18:18">
      <c r="R42" s="84"/>
    </row>
    <row r="43" spans="18:18">
      <c r="R43" s="8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11:B12 B23:B27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  <formula2>0</formula2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view="pageBreakPreview" topLeftCell="F1" zoomScale="45" zoomScaleSheetLayoutView="45" workbookViewId="0">
      <pane ySplit="5" topLeftCell="A21" activePane="bottomLeft" state="frozen"/>
      <selection pane="bottomLeft" activeCell="L3" sqref="L3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4.42578125" style="2" bestFit="1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3" t="s">
        <v>0</v>
      </c>
      <c r="C1" s="93"/>
      <c r="D1" s="93"/>
      <c r="E1" s="94" t="s">
        <v>47</v>
      </c>
      <c r="F1" s="94"/>
      <c r="G1" s="54">
        <v>40544</v>
      </c>
      <c r="H1" s="53" t="s">
        <v>51</v>
      </c>
      <c r="L1" s="8" t="s">
        <v>32</v>
      </c>
      <c r="M1" s="8" t="s">
        <v>59</v>
      </c>
      <c r="N1" s="5" t="s">
        <v>1</v>
      </c>
      <c r="O1" s="6"/>
      <c r="P1" s="7">
        <f>SUM(H7:M7)</f>
        <v>1610.1864806480648</v>
      </c>
      <c r="Q1" s="3" t="s">
        <v>29</v>
      </c>
    </row>
    <row r="2" spans="1:19" s="8" customFormat="1" ht="35.25" customHeight="1">
      <c r="A2" s="4"/>
      <c r="B2" s="95" t="s">
        <v>2</v>
      </c>
      <c r="C2" s="95"/>
      <c r="D2" s="95"/>
      <c r="E2" s="94" t="s">
        <v>48</v>
      </c>
      <c r="F2" s="94"/>
      <c r="G2" s="9"/>
      <c r="H2" s="9"/>
      <c r="N2" s="10" t="s">
        <v>3</v>
      </c>
      <c r="O2" s="11"/>
      <c r="P2" s="12"/>
      <c r="Q2" s="3" t="s">
        <v>28</v>
      </c>
    </row>
    <row r="3" spans="1:19" s="8" customFormat="1" ht="35.25" customHeight="1">
      <c r="A3" s="4"/>
      <c r="B3" s="95" t="s">
        <v>27</v>
      </c>
      <c r="C3" s="95"/>
      <c r="D3" s="95"/>
      <c r="E3" s="94" t="s">
        <v>29</v>
      </c>
      <c r="F3" s="94"/>
      <c r="N3" s="10" t="s">
        <v>4</v>
      </c>
      <c r="O3" s="11"/>
      <c r="P3" s="12">
        <f>+O7</f>
        <v>841.28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34</v>
      </c>
      <c r="F5" s="14"/>
      <c r="G5" s="10" t="s">
        <v>7</v>
      </c>
      <c r="H5" s="21">
        <v>1.37</v>
      </c>
      <c r="N5" s="102" t="s">
        <v>8</v>
      </c>
      <c r="O5" s="102"/>
      <c r="P5" s="22">
        <f>P1-P2-P3-P4</f>
        <v>768.90648064806487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30</v>
      </c>
      <c r="E7" s="123" t="s">
        <v>11</v>
      </c>
      <c r="F7" s="124"/>
      <c r="G7" s="25">
        <f>SUM(G11:G105)</f>
        <v>1596</v>
      </c>
      <c r="H7" s="25">
        <f>SUM(H11:H105)</f>
        <v>196.80648064806485</v>
      </c>
      <c r="I7" s="72">
        <f>SUM(I11:I105)</f>
        <v>449.9</v>
      </c>
      <c r="J7" s="78">
        <f t="shared" ref="J7:K7" si="0">SUM(J11:J84)</f>
        <v>0</v>
      </c>
      <c r="K7" s="73">
        <f t="shared" si="0"/>
        <v>0</v>
      </c>
      <c r="L7" s="73">
        <f>SUM(L11:L105)</f>
        <v>787.5</v>
      </c>
      <c r="M7" s="73">
        <f>SUM(M11:M105)</f>
        <v>175.98000000000005</v>
      </c>
      <c r="N7" s="73">
        <f>SUM(N11:N105)</f>
        <v>1610.1864806480646</v>
      </c>
      <c r="O7" s="74">
        <f>SUM(O11:O105)</f>
        <v>841.28</v>
      </c>
      <c r="P7" s="13">
        <f>+N7-SUM(I7:M7)</f>
        <v>196.80648064806451</v>
      </c>
    </row>
    <row r="8" spans="1:19" ht="36" customHeight="1" thickTop="1" thickBot="1">
      <c r="A8" s="114"/>
      <c r="B8" s="71"/>
      <c r="C8" s="116" t="s">
        <v>13</v>
      </c>
      <c r="D8" s="118" t="s">
        <v>25</v>
      </c>
      <c r="E8" s="117" t="s">
        <v>14</v>
      </c>
      <c r="F8" s="119" t="s">
        <v>37</v>
      </c>
      <c r="G8" s="120" t="s">
        <v>15</v>
      </c>
      <c r="H8" s="128" t="s">
        <v>16</v>
      </c>
      <c r="I8" s="107" t="s">
        <v>43</v>
      </c>
      <c r="J8" s="107" t="s">
        <v>45</v>
      </c>
      <c r="K8" s="107" t="s">
        <v>44</v>
      </c>
      <c r="L8" s="121" t="s">
        <v>41</v>
      </c>
      <c r="M8" s="122"/>
      <c r="N8" s="127" t="s">
        <v>17</v>
      </c>
      <c r="O8" s="131" t="s">
        <v>18</v>
      </c>
      <c r="P8" s="97" t="s">
        <v>19</v>
      </c>
      <c r="R8" s="2"/>
    </row>
    <row r="9" spans="1:19" ht="36" customHeight="1" thickTop="1" thickBot="1">
      <c r="A9" s="115"/>
      <c r="B9" s="71" t="s">
        <v>12</v>
      </c>
      <c r="C9" s="117"/>
      <c r="D9" s="117"/>
      <c r="E9" s="117"/>
      <c r="F9" s="119"/>
      <c r="G9" s="120"/>
      <c r="H9" s="129"/>
      <c r="I9" s="106" t="s">
        <v>43</v>
      </c>
      <c r="J9" s="106"/>
      <c r="K9" s="106" t="s">
        <v>42</v>
      </c>
      <c r="L9" s="98" t="s">
        <v>23</v>
      </c>
      <c r="M9" s="126" t="s">
        <v>24</v>
      </c>
      <c r="N9" s="110"/>
      <c r="O9" s="96"/>
      <c r="P9" s="97"/>
      <c r="R9" s="2"/>
    </row>
    <row r="10" spans="1:19" ht="37.5" customHeight="1" thickTop="1" thickBot="1">
      <c r="A10" s="115"/>
      <c r="B10" s="59"/>
      <c r="C10" s="117"/>
      <c r="D10" s="117"/>
      <c r="E10" s="117"/>
      <c r="F10" s="119"/>
      <c r="G10" s="29" t="s">
        <v>20</v>
      </c>
      <c r="H10" s="130"/>
      <c r="I10" s="106"/>
      <c r="J10" s="106"/>
      <c r="K10" s="106"/>
      <c r="L10" s="125"/>
      <c r="M10" s="101"/>
      <c r="N10" s="110"/>
      <c r="O10" s="96"/>
      <c r="P10" s="97"/>
      <c r="R10" s="2"/>
    </row>
    <row r="11" spans="1:19" ht="30" customHeight="1" thickTop="1">
      <c r="A11" s="30">
        <v>1</v>
      </c>
      <c r="B11" s="50">
        <v>40546</v>
      </c>
      <c r="C11" s="32" t="s">
        <v>52</v>
      </c>
      <c r="D11" s="86" t="s">
        <v>55</v>
      </c>
      <c r="E11" s="87" t="s">
        <v>56</v>
      </c>
      <c r="F11" s="87" t="s">
        <v>53</v>
      </c>
      <c r="G11" s="89"/>
      <c r="H11" s="36">
        <f>IF($E$3="si",($H$5/$H$6*G11),IF($E$3="no",G11*$H$4,0))</f>
        <v>0</v>
      </c>
      <c r="I11" s="36"/>
      <c r="J11" s="79"/>
      <c r="K11" s="37"/>
      <c r="L11" s="38"/>
      <c r="M11" s="40">
        <v>6</v>
      </c>
      <c r="N11" s="42">
        <f>SUM(H11:M11)</f>
        <v>6</v>
      </c>
      <c r="O11" s="43"/>
      <c r="P11" s="44" t="str">
        <f>IF($F11="Milano","X","")</f>
        <v/>
      </c>
      <c r="R11" s="2"/>
    </row>
    <row r="12" spans="1:19" ht="30" customHeight="1">
      <c r="A12" s="45">
        <v>2</v>
      </c>
      <c r="B12" s="50">
        <v>40546</v>
      </c>
      <c r="C12" s="88" t="s">
        <v>52</v>
      </c>
      <c r="D12" s="86" t="s">
        <v>54</v>
      </c>
      <c r="E12" s="87" t="s">
        <v>56</v>
      </c>
      <c r="F12" s="87" t="s">
        <v>53</v>
      </c>
      <c r="G12" s="89">
        <v>144</v>
      </c>
      <c r="H12" s="36">
        <f t="shared" ref="H12:H36" si="1">IF($E$3="si",($H$5/$H$6*G12),IF($E$3="no",G12*$H$4,0))</f>
        <v>17.756975697569757</v>
      </c>
      <c r="I12" s="36">
        <v>8.6999999999999993</v>
      </c>
      <c r="J12" s="79"/>
      <c r="K12" s="37"/>
      <c r="L12" s="38"/>
      <c r="M12" s="40"/>
      <c r="N12" s="42">
        <f>SUM(H12:M12)</f>
        <v>26.456975697569757</v>
      </c>
      <c r="O12" s="46"/>
      <c r="P12" s="44" t="str">
        <f t="shared" ref="P12:P19" si="2">IF($F12="Milano","X","")</f>
        <v/>
      </c>
      <c r="R12" s="2"/>
    </row>
    <row r="13" spans="1:19" ht="30" customHeight="1">
      <c r="A13" s="45">
        <v>3</v>
      </c>
      <c r="B13" s="50">
        <v>40546</v>
      </c>
      <c r="C13" s="32" t="s">
        <v>52</v>
      </c>
      <c r="D13" s="86" t="s">
        <v>55</v>
      </c>
      <c r="E13" s="87" t="s">
        <v>56</v>
      </c>
      <c r="F13" s="87" t="s">
        <v>53</v>
      </c>
      <c r="G13" s="89"/>
      <c r="H13" s="36">
        <f t="shared" si="1"/>
        <v>0</v>
      </c>
      <c r="I13" s="36"/>
      <c r="J13" s="79"/>
      <c r="K13" s="37"/>
      <c r="L13" s="38">
        <v>34.5</v>
      </c>
      <c r="M13" s="40"/>
      <c r="N13" s="42">
        <f t="shared" ref="N13:N18" si="3">SUM(H13:M13)</f>
        <v>34.5</v>
      </c>
      <c r="O13" s="46"/>
      <c r="P13" s="44" t="str">
        <f t="shared" si="2"/>
        <v/>
      </c>
      <c r="R13" s="2"/>
    </row>
    <row r="14" spans="1:19" ht="30" customHeight="1">
      <c r="A14" s="45">
        <v>4</v>
      </c>
      <c r="B14" s="50">
        <v>40547</v>
      </c>
      <c r="C14" s="32" t="s">
        <v>52</v>
      </c>
      <c r="D14" s="86" t="s">
        <v>55</v>
      </c>
      <c r="E14" s="87" t="s">
        <v>56</v>
      </c>
      <c r="F14" s="87" t="s">
        <v>53</v>
      </c>
      <c r="G14" s="89"/>
      <c r="H14" s="36">
        <f t="shared" si="1"/>
        <v>0</v>
      </c>
      <c r="I14" s="36"/>
      <c r="J14" s="79"/>
      <c r="K14" s="37"/>
      <c r="L14" s="38"/>
      <c r="M14" s="40">
        <v>5.9</v>
      </c>
      <c r="N14" s="42">
        <f t="shared" si="3"/>
        <v>5.9</v>
      </c>
      <c r="O14" s="46"/>
      <c r="P14" s="44" t="str">
        <f t="shared" si="2"/>
        <v/>
      </c>
      <c r="R14" s="2"/>
    </row>
    <row r="15" spans="1:19" ht="30" customHeight="1">
      <c r="A15" s="45">
        <v>5</v>
      </c>
      <c r="B15" s="50">
        <v>40547</v>
      </c>
      <c r="C15" s="32" t="s">
        <v>52</v>
      </c>
      <c r="D15" s="86" t="s">
        <v>55</v>
      </c>
      <c r="E15" s="87" t="s">
        <v>56</v>
      </c>
      <c r="F15" s="87" t="s">
        <v>53</v>
      </c>
      <c r="G15" s="89"/>
      <c r="H15" s="36">
        <f t="shared" si="1"/>
        <v>0</v>
      </c>
      <c r="I15" s="36"/>
      <c r="J15" s="79"/>
      <c r="K15" s="37"/>
      <c r="L15" s="38"/>
      <c r="M15" s="40">
        <v>8.8000000000000007</v>
      </c>
      <c r="N15" s="42">
        <f t="shared" si="3"/>
        <v>8.8000000000000007</v>
      </c>
      <c r="O15" s="46">
        <v>8.8000000000000007</v>
      </c>
      <c r="P15" s="44" t="str">
        <f t="shared" si="2"/>
        <v/>
      </c>
      <c r="R15" s="2"/>
    </row>
    <row r="16" spans="1:19" ht="30" customHeight="1">
      <c r="A16" s="45">
        <v>6</v>
      </c>
      <c r="B16" s="50">
        <v>40547</v>
      </c>
      <c r="C16" s="32" t="s">
        <v>52</v>
      </c>
      <c r="D16" s="86" t="s">
        <v>54</v>
      </c>
      <c r="E16" s="87" t="s">
        <v>56</v>
      </c>
      <c r="F16" s="87" t="s">
        <v>53</v>
      </c>
      <c r="G16" s="89">
        <v>144</v>
      </c>
      <c r="H16" s="36">
        <f t="shared" si="1"/>
        <v>17.756975697569757</v>
      </c>
      <c r="I16" s="36">
        <v>53.7</v>
      </c>
      <c r="J16" s="79"/>
      <c r="K16" s="37"/>
      <c r="L16" s="38"/>
      <c r="M16" s="40"/>
      <c r="N16" s="42">
        <f t="shared" si="3"/>
        <v>71.45697569756976</v>
      </c>
      <c r="O16" s="46"/>
      <c r="P16" s="44" t="str">
        <f t="shared" si="2"/>
        <v/>
      </c>
      <c r="R16" s="2"/>
    </row>
    <row r="17" spans="1:18" ht="30" customHeight="1">
      <c r="A17" s="45">
        <v>7</v>
      </c>
      <c r="B17" s="50">
        <v>40547</v>
      </c>
      <c r="C17" s="32" t="s">
        <v>52</v>
      </c>
      <c r="D17" s="86" t="s">
        <v>57</v>
      </c>
      <c r="E17" s="87" t="s">
        <v>56</v>
      </c>
      <c r="F17" s="87" t="s">
        <v>53</v>
      </c>
      <c r="G17" s="89"/>
      <c r="H17" s="36">
        <f t="shared" si="1"/>
        <v>0</v>
      </c>
      <c r="I17" s="36"/>
      <c r="J17" s="79"/>
      <c r="K17" s="37"/>
      <c r="L17" s="38">
        <v>99</v>
      </c>
      <c r="M17" s="40"/>
      <c r="N17" s="42">
        <f t="shared" si="3"/>
        <v>99</v>
      </c>
      <c r="O17" s="46">
        <v>99</v>
      </c>
      <c r="P17" s="44" t="str">
        <f t="shared" si="2"/>
        <v/>
      </c>
      <c r="R17" s="2"/>
    </row>
    <row r="18" spans="1:18" ht="30" customHeight="1">
      <c r="A18" s="45">
        <v>8</v>
      </c>
      <c r="B18" s="50">
        <v>40553</v>
      </c>
      <c r="C18" s="88" t="s">
        <v>52</v>
      </c>
      <c r="D18" s="86" t="s">
        <v>54</v>
      </c>
      <c r="E18" s="87" t="s">
        <v>56</v>
      </c>
      <c r="F18" s="87" t="s">
        <v>53</v>
      </c>
      <c r="G18" s="89">
        <v>144</v>
      </c>
      <c r="H18" s="36">
        <f t="shared" si="1"/>
        <v>17.756975697569757</v>
      </c>
      <c r="I18" s="36"/>
      <c r="J18" s="79"/>
      <c r="K18" s="37"/>
      <c r="L18" s="38"/>
      <c r="M18" s="38"/>
      <c r="N18" s="42">
        <f t="shared" si="3"/>
        <v>17.756975697569757</v>
      </c>
      <c r="O18" s="46"/>
      <c r="P18" s="44" t="str">
        <f t="shared" si="2"/>
        <v/>
      </c>
      <c r="R18" s="2"/>
    </row>
    <row r="19" spans="1:18" ht="30" customHeight="1">
      <c r="A19" s="45">
        <v>9</v>
      </c>
      <c r="B19" s="50">
        <v>40553</v>
      </c>
      <c r="C19" s="32" t="s">
        <v>52</v>
      </c>
      <c r="D19" s="86" t="s">
        <v>55</v>
      </c>
      <c r="E19" s="87" t="s">
        <v>56</v>
      </c>
      <c r="F19" s="87" t="s">
        <v>53</v>
      </c>
      <c r="G19" s="89"/>
      <c r="H19" s="36">
        <f t="shared" si="1"/>
        <v>0</v>
      </c>
      <c r="I19" s="36"/>
      <c r="J19" s="79"/>
      <c r="K19" s="37"/>
      <c r="L19" s="38"/>
      <c r="M19" s="38">
        <v>2</v>
      </c>
      <c r="N19" s="42">
        <f t="shared" ref="N19:N84" si="4">SUM(H19:M19)</f>
        <v>2</v>
      </c>
      <c r="O19" s="46"/>
      <c r="P19" s="44" t="str">
        <f t="shared" si="2"/>
        <v/>
      </c>
      <c r="R19" s="2"/>
    </row>
    <row r="20" spans="1:18" ht="30" customHeight="1">
      <c r="A20" s="45">
        <v>10</v>
      </c>
      <c r="B20" s="50">
        <v>40553</v>
      </c>
      <c r="C20" s="32" t="s">
        <v>52</v>
      </c>
      <c r="D20" s="86" t="s">
        <v>55</v>
      </c>
      <c r="E20" s="87" t="s">
        <v>56</v>
      </c>
      <c r="F20" s="87" t="s">
        <v>53</v>
      </c>
      <c r="G20" s="89"/>
      <c r="H20" s="36">
        <f t="shared" si="1"/>
        <v>0</v>
      </c>
      <c r="I20" s="36"/>
      <c r="J20" s="79"/>
      <c r="K20" s="37"/>
      <c r="L20" s="38"/>
      <c r="M20" s="38">
        <v>8.8000000000000007</v>
      </c>
      <c r="N20" s="42">
        <f t="shared" si="4"/>
        <v>8.8000000000000007</v>
      </c>
      <c r="O20" s="46">
        <v>8.8000000000000007</v>
      </c>
      <c r="P20" s="44" t="str">
        <f t="shared" ref="P20:P84" si="5">IF($F20="Milano","X","")</f>
        <v/>
      </c>
      <c r="R20" s="2"/>
    </row>
    <row r="21" spans="1:18" ht="30" customHeight="1">
      <c r="A21" s="45"/>
      <c r="B21" s="50">
        <v>40553</v>
      </c>
      <c r="C21" s="32" t="s">
        <v>52</v>
      </c>
      <c r="D21" s="86" t="s">
        <v>54</v>
      </c>
      <c r="E21" s="87" t="s">
        <v>56</v>
      </c>
      <c r="F21" s="87" t="s">
        <v>53</v>
      </c>
      <c r="G21" s="89"/>
      <c r="H21" s="36"/>
      <c r="I21" s="36">
        <v>8.6999999999999993</v>
      </c>
      <c r="J21" s="79"/>
      <c r="K21" s="37"/>
      <c r="L21" s="38"/>
      <c r="M21" s="38"/>
      <c r="N21" s="42">
        <f t="shared" si="4"/>
        <v>8.6999999999999993</v>
      </c>
      <c r="O21" s="46"/>
      <c r="P21" s="44"/>
      <c r="R21" s="2"/>
    </row>
    <row r="22" spans="1:18" ht="30" customHeight="1">
      <c r="A22" s="45">
        <v>11</v>
      </c>
      <c r="B22" s="50">
        <v>40553</v>
      </c>
      <c r="C22" s="32" t="s">
        <v>52</v>
      </c>
      <c r="D22" s="86" t="s">
        <v>55</v>
      </c>
      <c r="E22" s="87" t="s">
        <v>56</v>
      </c>
      <c r="F22" s="87" t="s">
        <v>53</v>
      </c>
      <c r="G22" s="89"/>
      <c r="H22" s="36">
        <f t="shared" si="1"/>
        <v>0</v>
      </c>
      <c r="I22" s="36"/>
      <c r="J22" s="79"/>
      <c r="K22" s="37"/>
      <c r="L22" s="38"/>
      <c r="M22" s="38">
        <v>3.4</v>
      </c>
      <c r="N22" s="42">
        <f t="shared" si="4"/>
        <v>3.4</v>
      </c>
      <c r="O22" s="46"/>
      <c r="P22" s="44" t="str">
        <f t="shared" si="5"/>
        <v/>
      </c>
      <c r="R22" s="2"/>
    </row>
    <row r="23" spans="1:18" ht="30" customHeight="1">
      <c r="A23" s="45">
        <v>12</v>
      </c>
      <c r="B23" s="50">
        <v>40553</v>
      </c>
      <c r="C23" s="32" t="s">
        <v>52</v>
      </c>
      <c r="D23" s="86" t="s">
        <v>55</v>
      </c>
      <c r="E23" s="87" t="s">
        <v>56</v>
      </c>
      <c r="F23" s="87" t="s">
        <v>53</v>
      </c>
      <c r="G23" s="89"/>
      <c r="H23" s="36">
        <f t="shared" si="1"/>
        <v>0</v>
      </c>
      <c r="I23" s="36"/>
      <c r="J23" s="79"/>
      <c r="K23" s="37"/>
      <c r="L23" s="38">
        <v>15</v>
      </c>
      <c r="M23" s="38"/>
      <c r="N23" s="42">
        <f t="shared" si="4"/>
        <v>15</v>
      </c>
      <c r="O23" s="46">
        <v>15</v>
      </c>
      <c r="P23" s="44" t="str">
        <f t="shared" si="5"/>
        <v/>
      </c>
      <c r="R23" s="2"/>
    </row>
    <row r="24" spans="1:18" ht="30" customHeight="1">
      <c r="A24" s="45">
        <v>13</v>
      </c>
      <c r="B24" s="50">
        <v>40554</v>
      </c>
      <c r="C24" s="32" t="s">
        <v>52</v>
      </c>
      <c r="D24" s="86" t="s">
        <v>55</v>
      </c>
      <c r="E24" s="87" t="s">
        <v>56</v>
      </c>
      <c r="F24" s="87" t="s">
        <v>53</v>
      </c>
      <c r="G24" s="89"/>
      <c r="H24" s="36">
        <f t="shared" si="1"/>
        <v>0</v>
      </c>
      <c r="I24" s="36"/>
      <c r="J24" s="79"/>
      <c r="K24" s="37"/>
      <c r="L24" s="38"/>
      <c r="M24" s="38">
        <v>7.8</v>
      </c>
      <c r="N24" s="42">
        <f t="shared" si="4"/>
        <v>7.8</v>
      </c>
      <c r="O24" s="46">
        <v>7.8</v>
      </c>
      <c r="P24" s="44" t="str">
        <f t="shared" si="5"/>
        <v/>
      </c>
      <c r="R24" s="2"/>
    </row>
    <row r="25" spans="1:18" ht="30" customHeight="1">
      <c r="A25" s="45">
        <v>14</v>
      </c>
      <c r="B25" s="50">
        <v>40554</v>
      </c>
      <c r="C25" s="32" t="s">
        <v>52</v>
      </c>
      <c r="D25" s="86" t="s">
        <v>55</v>
      </c>
      <c r="E25" s="87" t="s">
        <v>56</v>
      </c>
      <c r="F25" s="87" t="s">
        <v>53</v>
      </c>
      <c r="G25" s="89"/>
      <c r="H25" s="36">
        <f t="shared" si="1"/>
        <v>0</v>
      </c>
      <c r="I25" s="36"/>
      <c r="J25" s="79"/>
      <c r="K25" s="37"/>
      <c r="L25" s="38"/>
      <c r="M25" s="38">
        <v>4.7</v>
      </c>
      <c r="N25" s="42">
        <f t="shared" si="4"/>
        <v>4.7</v>
      </c>
      <c r="O25" s="46"/>
      <c r="P25" s="44" t="str">
        <f t="shared" si="5"/>
        <v/>
      </c>
      <c r="R25" s="2"/>
    </row>
    <row r="26" spans="1:18" ht="30" customHeight="1">
      <c r="A26" s="45">
        <v>15</v>
      </c>
      <c r="B26" s="50">
        <v>40555</v>
      </c>
      <c r="C26" s="32" t="s">
        <v>52</v>
      </c>
      <c r="D26" s="86" t="s">
        <v>55</v>
      </c>
      <c r="E26" s="87" t="s">
        <v>56</v>
      </c>
      <c r="F26" s="87" t="s">
        <v>53</v>
      </c>
      <c r="G26" s="89"/>
      <c r="H26" s="36">
        <f t="shared" si="1"/>
        <v>0</v>
      </c>
      <c r="I26" s="36"/>
      <c r="J26" s="79"/>
      <c r="K26" s="37"/>
      <c r="L26" s="38"/>
      <c r="M26" s="38">
        <v>14.2</v>
      </c>
      <c r="N26" s="42">
        <f t="shared" si="4"/>
        <v>14.2</v>
      </c>
      <c r="O26" s="46"/>
      <c r="P26" s="44"/>
      <c r="R26" s="2"/>
    </row>
    <row r="27" spans="1:18" ht="30" customHeight="1">
      <c r="A27" s="45">
        <v>16</v>
      </c>
      <c r="B27" s="50">
        <v>40555</v>
      </c>
      <c r="C27" s="32" t="s">
        <v>52</v>
      </c>
      <c r="D27" s="86" t="s">
        <v>55</v>
      </c>
      <c r="E27" s="87" t="s">
        <v>56</v>
      </c>
      <c r="F27" s="87" t="s">
        <v>53</v>
      </c>
      <c r="G27" s="89"/>
      <c r="H27" s="36">
        <f t="shared" si="1"/>
        <v>0</v>
      </c>
      <c r="I27" s="36"/>
      <c r="J27" s="79"/>
      <c r="K27" s="37"/>
      <c r="L27" s="38"/>
      <c r="M27" s="38">
        <v>2.69</v>
      </c>
      <c r="N27" s="42">
        <f t="shared" si="4"/>
        <v>2.69</v>
      </c>
      <c r="O27" s="46">
        <v>2.69</v>
      </c>
      <c r="P27" s="44"/>
      <c r="R27" s="2"/>
    </row>
    <row r="28" spans="1:18" ht="30" customHeight="1">
      <c r="A28" s="45">
        <v>17</v>
      </c>
      <c r="B28" s="50">
        <v>40555</v>
      </c>
      <c r="C28" s="32" t="s">
        <v>52</v>
      </c>
      <c r="D28" s="86" t="s">
        <v>57</v>
      </c>
      <c r="E28" s="87" t="s">
        <v>56</v>
      </c>
      <c r="F28" s="87" t="s">
        <v>53</v>
      </c>
      <c r="G28" s="89"/>
      <c r="H28" s="36">
        <f t="shared" si="1"/>
        <v>0</v>
      </c>
      <c r="I28" s="36"/>
      <c r="J28" s="79"/>
      <c r="K28" s="37"/>
      <c r="L28" s="38">
        <v>198</v>
      </c>
      <c r="M28" s="38"/>
      <c r="N28" s="42">
        <f t="shared" si="4"/>
        <v>198</v>
      </c>
      <c r="O28" s="46">
        <v>198</v>
      </c>
      <c r="P28" s="44"/>
      <c r="R28" s="2"/>
    </row>
    <row r="29" spans="1:18" ht="30" customHeight="1">
      <c r="A29" s="45">
        <v>18</v>
      </c>
      <c r="B29" s="50">
        <v>40555</v>
      </c>
      <c r="C29" s="88" t="s">
        <v>52</v>
      </c>
      <c r="D29" s="86" t="s">
        <v>54</v>
      </c>
      <c r="E29" s="87" t="s">
        <v>56</v>
      </c>
      <c r="F29" s="87" t="s">
        <v>53</v>
      </c>
      <c r="G29" s="89">
        <v>144</v>
      </c>
      <c r="H29" s="36">
        <f t="shared" si="1"/>
        <v>17.756975697569757</v>
      </c>
      <c r="I29" s="36">
        <v>76.7</v>
      </c>
      <c r="J29" s="79"/>
      <c r="K29" s="37"/>
      <c r="L29" s="38"/>
      <c r="M29" s="38"/>
      <c r="N29" s="42">
        <f t="shared" si="4"/>
        <v>94.45697569756976</v>
      </c>
      <c r="O29" s="46"/>
      <c r="P29" s="44"/>
      <c r="R29" s="2"/>
    </row>
    <row r="30" spans="1:18" ht="30" customHeight="1">
      <c r="A30" s="45">
        <v>19</v>
      </c>
      <c r="B30" s="50">
        <v>40557</v>
      </c>
      <c r="C30" s="88" t="s">
        <v>49</v>
      </c>
      <c r="D30" s="86" t="s">
        <v>54</v>
      </c>
      <c r="E30" s="87" t="s">
        <v>58</v>
      </c>
      <c r="F30" s="87" t="s">
        <v>50</v>
      </c>
      <c r="G30" s="89">
        <v>300</v>
      </c>
      <c r="H30" s="36">
        <f t="shared" si="1"/>
        <v>36.993699369936998</v>
      </c>
      <c r="I30" s="36">
        <v>25.6</v>
      </c>
      <c r="J30" s="79"/>
      <c r="K30" s="37"/>
      <c r="L30" s="38"/>
      <c r="M30" s="38"/>
      <c r="N30" s="42">
        <f t="shared" si="4"/>
        <v>62.593699369936999</v>
      </c>
      <c r="O30" s="46"/>
      <c r="P30" s="44" t="str">
        <f t="shared" si="5"/>
        <v/>
      </c>
      <c r="R30" s="2"/>
    </row>
    <row r="31" spans="1:18" ht="30" customHeight="1">
      <c r="A31" s="45">
        <v>20</v>
      </c>
      <c r="B31" s="50">
        <v>40557</v>
      </c>
      <c r="C31" s="88" t="s">
        <v>49</v>
      </c>
      <c r="D31" s="86" t="s">
        <v>55</v>
      </c>
      <c r="E31" s="87" t="s">
        <v>58</v>
      </c>
      <c r="F31" s="87" t="s">
        <v>50</v>
      </c>
      <c r="G31" s="89"/>
      <c r="H31" s="36">
        <f t="shared" si="1"/>
        <v>0</v>
      </c>
      <c r="I31" s="36"/>
      <c r="J31" s="79"/>
      <c r="K31" s="37"/>
      <c r="L31" s="38"/>
      <c r="M31" s="38">
        <v>2.9</v>
      </c>
      <c r="N31" s="42">
        <f t="shared" si="4"/>
        <v>2.9</v>
      </c>
      <c r="O31" s="46"/>
      <c r="P31" s="44" t="str">
        <f t="shared" si="5"/>
        <v/>
      </c>
      <c r="R31" s="2"/>
    </row>
    <row r="32" spans="1:18" ht="30" customHeight="1">
      <c r="A32" s="45">
        <v>21</v>
      </c>
      <c r="B32" s="50">
        <v>40557</v>
      </c>
      <c r="C32" s="88" t="s">
        <v>49</v>
      </c>
      <c r="D32" s="86" t="s">
        <v>55</v>
      </c>
      <c r="E32" s="87" t="s">
        <v>58</v>
      </c>
      <c r="F32" s="87" t="s">
        <v>50</v>
      </c>
      <c r="G32" s="89"/>
      <c r="H32" s="36">
        <f t="shared" si="1"/>
        <v>0</v>
      </c>
      <c r="I32" s="36"/>
      <c r="J32" s="79"/>
      <c r="K32" s="37"/>
      <c r="L32" s="38"/>
      <c r="M32" s="38">
        <v>5.9</v>
      </c>
      <c r="N32" s="42">
        <f t="shared" si="4"/>
        <v>5.9</v>
      </c>
      <c r="O32" s="46"/>
      <c r="P32" s="44" t="str">
        <f t="shared" si="5"/>
        <v/>
      </c>
      <c r="R32" s="2"/>
    </row>
    <row r="33" spans="1:18" ht="30" customHeight="1">
      <c r="A33" s="45">
        <v>22</v>
      </c>
      <c r="B33" s="50">
        <v>40561</v>
      </c>
      <c r="C33" s="88" t="s">
        <v>52</v>
      </c>
      <c r="D33" s="86" t="s">
        <v>54</v>
      </c>
      <c r="E33" s="87" t="s">
        <v>56</v>
      </c>
      <c r="F33" s="87" t="s">
        <v>53</v>
      </c>
      <c r="G33" s="89">
        <v>144</v>
      </c>
      <c r="H33" s="36">
        <f t="shared" si="1"/>
        <v>17.756975697569757</v>
      </c>
      <c r="I33" s="36">
        <v>8.6999999999999993</v>
      </c>
      <c r="J33" s="79"/>
      <c r="K33" s="37"/>
      <c r="L33" s="38"/>
      <c r="M33" s="38"/>
      <c r="N33" s="42">
        <f t="shared" si="4"/>
        <v>26.456975697569757</v>
      </c>
      <c r="O33" s="46"/>
      <c r="P33" s="44" t="str">
        <f t="shared" si="5"/>
        <v/>
      </c>
      <c r="R33" s="2"/>
    </row>
    <row r="34" spans="1:18" ht="30" customHeight="1">
      <c r="A34" s="45">
        <v>23</v>
      </c>
      <c r="B34" s="50">
        <v>40561</v>
      </c>
      <c r="C34" s="32" t="s">
        <v>52</v>
      </c>
      <c r="D34" s="86" t="s">
        <v>55</v>
      </c>
      <c r="E34" s="87" t="s">
        <v>56</v>
      </c>
      <c r="F34" s="87" t="s">
        <v>53</v>
      </c>
      <c r="G34" s="89"/>
      <c r="H34" s="36">
        <f t="shared" si="1"/>
        <v>0</v>
      </c>
      <c r="I34" s="36"/>
      <c r="J34" s="79"/>
      <c r="K34" s="37"/>
      <c r="L34" s="38"/>
      <c r="M34" s="38">
        <v>0.9</v>
      </c>
      <c r="N34" s="42">
        <f t="shared" si="4"/>
        <v>0.9</v>
      </c>
      <c r="O34" s="46"/>
      <c r="P34" s="44" t="str">
        <f t="shared" si="5"/>
        <v/>
      </c>
      <c r="R34" s="2"/>
    </row>
    <row r="35" spans="1:18" ht="30" customHeight="1">
      <c r="A35" s="45">
        <v>24</v>
      </c>
      <c r="B35" s="50">
        <v>40561</v>
      </c>
      <c r="C35" s="32" t="s">
        <v>52</v>
      </c>
      <c r="D35" s="86" t="s">
        <v>55</v>
      </c>
      <c r="E35" s="87" t="s">
        <v>56</v>
      </c>
      <c r="F35" s="87" t="s">
        <v>53</v>
      </c>
      <c r="G35" s="89"/>
      <c r="H35" s="36">
        <f t="shared" si="1"/>
        <v>0</v>
      </c>
      <c r="I35" s="36"/>
      <c r="J35" s="79"/>
      <c r="K35" s="37"/>
      <c r="L35" s="38"/>
      <c r="M35" s="38">
        <v>7.8</v>
      </c>
      <c r="N35" s="42">
        <f t="shared" si="4"/>
        <v>7.8</v>
      </c>
      <c r="O35" s="46">
        <v>7.8</v>
      </c>
      <c r="P35" s="44" t="str">
        <f t="shared" si="5"/>
        <v/>
      </c>
      <c r="R35" s="2"/>
    </row>
    <row r="36" spans="1:18" ht="29.25" customHeight="1">
      <c r="A36" s="45">
        <v>25</v>
      </c>
      <c r="B36" s="50">
        <v>40561</v>
      </c>
      <c r="C36" s="32" t="s">
        <v>52</v>
      </c>
      <c r="D36" s="86" t="s">
        <v>55</v>
      </c>
      <c r="E36" s="87" t="s">
        <v>56</v>
      </c>
      <c r="F36" s="87" t="s">
        <v>53</v>
      </c>
      <c r="G36" s="89"/>
      <c r="H36" s="36">
        <f t="shared" si="1"/>
        <v>0</v>
      </c>
      <c r="I36" s="36"/>
      <c r="J36" s="79"/>
      <c r="K36" s="37"/>
      <c r="L36" s="38"/>
      <c r="M36" s="38">
        <v>16</v>
      </c>
      <c r="N36" s="42">
        <f t="shared" si="4"/>
        <v>16</v>
      </c>
      <c r="O36" s="46">
        <v>16</v>
      </c>
      <c r="P36" s="44" t="str">
        <f t="shared" si="5"/>
        <v/>
      </c>
      <c r="R36" s="2"/>
    </row>
    <row r="37" spans="1:18" ht="18.75" hidden="1" customHeight="1">
      <c r="A37" s="45">
        <v>26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 t="str">
        <f t="shared" si="5"/>
        <v/>
      </c>
      <c r="R37" s="2"/>
    </row>
    <row r="38" spans="1:18" ht="18.75" hidden="1" customHeight="1">
      <c r="A38" s="45">
        <v>27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 t="str">
        <f t="shared" si="5"/>
        <v/>
      </c>
      <c r="R38" s="2"/>
    </row>
    <row r="39" spans="1:18" ht="18.75" hidden="1" customHeight="1">
      <c r="A39" s="45">
        <v>28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 t="str">
        <f t="shared" si="5"/>
        <v/>
      </c>
      <c r="R39" s="2"/>
    </row>
    <row r="40" spans="1:18" ht="18.75" hidden="1" customHeight="1">
      <c r="A40" s="45">
        <v>29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 t="str">
        <f t="shared" si="5"/>
        <v/>
      </c>
      <c r="R40" s="2"/>
    </row>
    <row r="41" spans="1:18" ht="18.75" hidden="1" customHeight="1">
      <c r="A41" s="45">
        <v>30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 t="str">
        <f t="shared" si="5"/>
        <v/>
      </c>
      <c r="R41" s="2"/>
    </row>
    <row r="42" spans="1:18" ht="18.75" hidden="1" customHeight="1">
      <c r="A42" s="45">
        <v>31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 t="str">
        <f t="shared" si="5"/>
        <v/>
      </c>
      <c r="R42" s="2"/>
    </row>
    <row r="43" spans="1:18" ht="18.75" hidden="1" customHeight="1">
      <c r="A43" s="45">
        <v>32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 t="str">
        <f t="shared" si="5"/>
        <v/>
      </c>
      <c r="R43" s="2"/>
    </row>
    <row r="44" spans="1:18" ht="18.75" hidden="1" customHeight="1">
      <c r="A44" s="45">
        <v>33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 t="str">
        <f t="shared" si="5"/>
        <v/>
      </c>
      <c r="R44" s="2"/>
    </row>
    <row r="45" spans="1:18" ht="18.75" hidden="1" customHeight="1">
      <c r="A45" s="45">
        <v>34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 t="str">
        <f t="shared" si="5"/>
        <v/>
      </c>
      <c r="R45" s="2"/>
    </row>
    <row r="46" spans="1:18" ht="18.75" hidden="1" customHeight="1">
      <c r="A46" s="45">
        <v>35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 t="str">
        <f t="shared" si="5"/>
        <v/>
      </c>
      <c r="R46" s="2"/>
    </row>
    <row r="47" spans="1:18" ht="18.75" hidden="1" customHeight="1">
      <c r="A47" s="45">
        <v>36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 t="str">
        <f t="shared" si="5"/>
        <v/>
      </c>
      <c r="R47" s="2"/>
    </row>
    <row r="48" spans="1:18" ht="18.75" hidden="1" customHeight="1">
      <c r="A48" s="45">
        <v>37</v>
      </c>
      <c r="B48" s="31"/>
      <c r="C48" s="32"/>
      <c r="D48" s="47"/>
      <c r="E48" s="76"/>
      <c r="F48" s="76"/>
      <c r="G48" s="48"/>
      <c r="H48" s="36"/>
      <c r="I48" s="36"/>
      <c r="J48" s="79"/>
      <c r="K48" s="37"/>
      <c r="L48" s="38"/>
      <c r="M48" s="38"/>
      <c r="N48" s="42">
        <f t="shared" si="4"/>
        <v>0</v>
      </c>
      <c r="O48" s="46"/>
      <c r="P48" s="44" t="str">
        <f t="shared" si="5"/>
        <v/>
      </c>
      <c r="R48" s="2"/>
    </row>
    <row r="49" spans="1:18" ht="18.75" hidden="1" customHeight="1">
      <c r="A49" s="45">
        <v>38</v>
      </c>
      <c r="B49" s="31"/>
      <c r="C49" s="32"/>
      <c r="D49" s="47"/>
      <c r="E49" s="76"/>
      <c r="F49" s="76"/>
      <c r="G49" s="48"/>
      <c r="H49" s="36">
        <f t="shared" ref="H49:H84" si="6">IF($E$3="si",($H$5/$H$6*G49),IF($E$3="no",G49*$H$4,0))</f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 t="str">
        <f t="shared" si="5"/>
        <v/>
      </c>
      <c r="R49" s="2"/>
    </row>
    <row r="50" spans="1:18" ht="18.75" hidden="1" customHeight="1">
      <c r="A50" s="45">
        <v>39</v>
      </c>
      <c r="B50" s="31"/>
      <c r="C50" s="32"/>
      <c r="D50" s="47"/>
      <c r="E50" s="76"/>
      <c r="F50" s="76"/>
      <c r="G50" s="48"/>
      <c r="H50" s="36">
        <f t="shared" si="6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 t="str">
        <f t="shared" si="5"/>
        <v/>
      </c>
      <c r="R50" s="2"/>
    </row>
    <row r="51" spans="1:18" ht="18.75" hidden="1" customHeight="1">
      <c r="A51" s="45">
        <v>40</v>
      </c>
      <c r="B51" s="31"/>
      <c r="C51" s="32"/>
      <c r="D51" s="47"/>
      <c r="E51" s="76"/>
      <c r="F51" s="76"/>
      <c r="G51" s="48"/>
      <c r="H51" s="36">
        <f t="shared" si="6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 t="str">
        <f t="shared" si="5"/>
        <v/>
      </c>
      <c r="R51" s="2"/>
    </row>
    <row r="52" spans="1:18" ht="18.75" hidden="1" customHeight="1">
      <c r="A52" s="45">
        <v>41</v>
      </c>
      <c r="B52" s="31"/>
      <c r="C52" s="32"/>
      <c r="D52" s="47"/>
      <c r="E52" s="76"/>
      <c r="F52" s="76"/>
      <c r="G52" s="48"/>
      <c r="H52" s="36">
        <f t="shared" si="6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 t="str">
        <f t="shared" si="5"/>
        <v/>
      </c>
      <c r="R52" s="2"/>
    </row>
    <row r="53" spans="1:18" ht="18.75" hidden="1" customHeight="1">
      <c r="A53" s="45">
        <v>42</v>
      </c>
      <c r="B53" s="31"/>
      <c r="C53" s="32"/>
      <c r="D53" s="47"/>
      <c r="E53" s="76"/>
      <c r="F53" s="76"/>
      <c r="G53" s="48"/>
      <c r="H53" s="36">
        <f t="shared" si="6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 t="str">
        <f t="shared" si="5"/>
        <v/>
      </c>
      <c r="R53" s="2"/>
    </row>
    <row r="54" spans="1:18" ht="18.75" hidden="1" customHeight="1">
      <c r="A54" s="45">
        <v>43</v>
      </c>
      <c r="B54" s="31"/>
      <c r="C54" s="32"/>
      <c r="D54" s="47"/>
      <c r="E54" s="76"/>
      <c r="F54" s="76"/>
      <c r="G54" s="48"/>
      <c r="H54" s="36">
        <f t="shared" si="6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 t="str">
        <f t="shared" si="5"/>
        <v/>
      </c>
      <c r="R54" s="2"/>
    </row>
    <row r="55" spans="1:18" ht="18.75" hidden="1" customHeight="1">
      <c r="A55" s="45">
        <v>44</v>
      </c>
      <c r="B55" s="31"/>
      <c r="C55" s="32"/>
      <c r="D55" s="47"/>
      <c r="E55" s="76"/>
      <c r="F55" s="76"/>
      <c r="G55" s="48"/>
      <c r="H55" s="36">
        <f t="shared" si="6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 t="str">
        <f t="shared" si="5"/>
        <v/>
      </c>
      <c r="R55" s="2"/>
    </row>
    <row r="56" spans="1:18" ht="18.75" hidden="1" customHeight="1">
      <c r="A56" s="45">
        <v>45</v>
      </c>
      <c r="B56" s="31"/>
      <c r="C56" s="32"/>
      <c r="D56" s="47"/>
      <c r="E56" s="76"/>
      <c r="F56" s="76"/>
      <c r="G56" s="48"/>
      <c r="H56" s="36">
        <f t="shared" si="6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 t="str">
        <f t="shared" si="5"/>
        <v/>
      </c>
      <c r="R56" s="2"/>
    </row>
    <row r="57" spans="1:18" ht="18.75" hidden="1" customHeight="1">
      <c r="A57" s="45">
        <v>46</v>
      </c>
      <c r="B57" s="31"/>
      <c r="C57" s="32"/>
      <c r="D57" s="47"/>
      <c r="E57" s="76"/>
      <c r="F57" s="76"/>
      <c r="G57" s="48"/>
      <c r="H57" s="36">
        <f t="shared" si="6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 t="str">
        <f t="shared" si="5"/>
        <v/>
      </c>
      <c r="R57" s="2"/>
    </row>
    <row r="58" spans="1:18" ht="18.75" hidden="1" customHeight="1">
      <c r="A58" s="45">
        <v>47</v>
      </c>
      <c r="B58" s="31"/>
      <c r="C58" s="32"/>
      <c r="D58" s="47"/>
      <c r="E58" s="76"/>
      <c r="F58" s="76"/>
      <c r="G58" s="48"/>
      <c r="H58" s="36">
        <f t="shared" si="6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 t="str">
        <f t="shared" si="5"/>
        <v/>
      </c>
      <c r="R58" s="2"/>
    </row>
    <row r="59" spans="1:18" ht="18.75" hidden="1" customHeight="1">
      <c r="A59" s="45">
        <v>48</v>
      </c>
      <c r="B59" s="31"/>
      <c r="C59" s="32"/>
      <c r="D59" s="47"/>
      <c r="E59" s="76"/>
      <c r="F59" s="76"/>
      <c r="G59" s="48"/>
      <c r="H59" s="36">
        <f t="shared" si="6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 t="str">
        <f t="shared" si="5"/>
        <v/>
      </c>
      <c r="R59" s="2"/>
    </row>
    <row r="60" spans="1:18" ht="18.75" hidden="1" customHeight="1">
      <c r="A60" s="45">
        <v>49</v>
      </c>
      <c r="B60" s="31"/>
      <c r="C60" s="32"/>
      <c r="D60" s="47"/>
      <c r="E60" s="76"/>
      <c r="F60" s="76"/>
      <c r="G60" s="48"/>
      <c r="H60" s="36">
        <f t="shared" si="6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 t="str">
        <f t="shared" si="5"/>
        <v/>
      </c>
      <c r="R60" s="2"/>
    </row>
    <row r="61" spans="1:18" ht="18.75" hidden="1" customHeight="1">
      <c r="A61" s="45">
        <v>50</v>
      </c>
      <c r="B61" s="31"/>
      <c r="C61" s="32"/>
      <c r="D61" s="47"/>
      <c r="E61" s="76"/>
      <c r="F61" s="76"/>
      <c r="G61" s="48"/>
      <c r="H61" s="36">
        <f t="shared" si="6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 t="str">
        <f t="shared" si="5"/>
        <v/>
      </c>
      <c r="R61" s="2"/>
    </row>
    <row r="62" spans="1:18" ht="18.75" hidden="1" customHeight="1">
      <c r="A62" s="45">
        <v>51</v>
      </c>
      <c r="B62" s="31"/>
      <c r="C62" s="32"/>
      <c r="D62" s="47"/>
      <c r="E62" s="76"/>
      <c r="F62" s="76"/>
      <c r="G62" s="48"/>
      <c r="H62" s="36">
        <f t="shared" si="6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 t="str">
        <f t="shared" si="5"/>
        <v/>
      </c>
      <c r="R62" s="2"/>
    </row>
    <row r="63" spans="1:18" ht="18.75" hidden="1" customHeight="1">
      <c r="A63" s="45">
        <v>52</v>
      </c>
      <c r="B63" s="31"/>
      <c r="C63" s="32"/>
      <c r="D63" s="47"/>
      <c r="E63" s="76"/>
      <c r="F63" s="76"/>
      <c r="G63" s="48"/>
      <c r="H63" s="36">
        <f t="shared" si="6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 t="str">
        <f t="shared" si="5"/>
        <v/>
      </c>
      <c r="R63" s="2"/>
    </row>
    <row r="64" spans="1:18" ht="18.75" hidden="1" customHeight="1">
      <c r="A64" s="45">
        <v>53</v>
      </c>
      <c r="B64" s="31"/>
      <c r="C64" s="32"/>
      <c r="D64" s="47"/>
      <c r="E64" s="76"/>
      <c r="F64" s="76"/>
      <c r="G64" s="48"/>
      <c r="H64" s="36">
        <f t="shared" si="6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 t="str">
        <f t="shared" si="5"/>
        <v/>
      </c>
      <c r="R64" s="2"/>
    </row>
    <row r="65" spans="1:18" ht="18.75" hidden="1" customHeight="1">
      <c r="A65" s="45">
        <v>54</v>
      </c>
      <c r="B65" s="31"/>
      <c r="C65" s="32"/>
      <c r="D65" s="47"/>
      <c r="E65" s="76"/>
      <c r="F65" s="76"/>
      <c r="G65" s="48"/>
      <c r="H65" s="36">
        <f t="shared" si="6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 t="str">
        <f t="shared" si="5"/>
        <v/>
      </c>
      <c r="R65" s="2"/>
    </row>
    <row r="66" spans="1:18" ht="18.75" hidden="1" customHeight="1">
      <c r="A66" s="45">
        <v>55</v>
      </c>
      <c r="B66" s="31"/>
      <c r="C66" s="32"/>
      <c r="D66" s="47"/>
      <c r="E66" s="76"/>
      <c r="F66" s="76"/>
      <c r="G66" s="48"/>
      <c r="H66" s="36">
        <f t="shared" si="6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 t="str">
        <f t="shared" si="5"/>
        <v/>
      </c>
      <c r="R66" s="2"/>
    </row>
    <row r="67" spans="1:18" ht="18.75" hidden="1" customHeight="1">
      <c r="A67" s="45">
        <v>56</v>
      </c>
      <c r="B67" s="31"/>
      <c r="C67" s="32"/>
      <c r="D67" s="47"/>
      <c r="E67" s="76"/>
      <c r="F67" s="76"/>
      <c r="G67" s="48"/>
      <c r="H67" s="36">
        <f t="shared" si="6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 t="str">
        <f t="shared" si="5"/>
        <v/>
      </c>
      <c r="R67" s="2"/>
    </row>
    <row r="68" spans="1:18" ht="18.75" hidden="1" customHeight="1">
      <c r="A68" s="45">
        <v>57</v>
      </c>
      <c r="B68" s="31"/>
      <c r="C68" s="32"/>
      <c r="D68" s="47"/>
      <c r="E68" s="76"/>
      <c r="F68" s="76"/>
      <c r="G68" s="48"/>
      <c r="H68" s="36">
        <f t="shared" si="6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 t="str">
        <f t="shared" si="5"/>
        <v/>
      </c>
      <c r="R68" s="2"/>
    </row>
    <row r="69" spans="1:18" ht="18.75" hidden="1" customHeight="1">
      <c r="A69" s="45">
        <v>58</v>
      </c>
      <c r="B69" s="31"/>
      <c r="C69" s="32"/>
      <c r="D69" s="47"/>
      <c r="E69" s="76"/>
      <c r="F69" s="76"/>
      <c r="G69" s="48"/>
      <c r="H69" s="36">
        <f t="shared" si="6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 t="str">
        <f t="shared" si="5"/>
        <v/>
      </c>
      <c r="R69" s="2"/>
    </row>
    <row r="70" spans="1:18" ht="18.75" hidden="1" customHeight="1">
      <c r="A70" s="45">
        <v>59</v>
      </c>
      <c r="B70" s="31"/>
      <c r="C70" s="32"/>
      <c r="D70" s="47"/>
      <c r="E70" s="76"/>
      <c r="F70" s="76"/>
      <c r="G70" s="48"/>
      <c r="H70" s="36">
        <f t="shared" si="6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 t="str">
        <f t="shared" si="5"/>
        <v/>
      </c>
      <c r="R70" s="2"/>
    </row>
    <row r="71" spans="1:18" ht="18.75" hidden="1" customHeight="1">
      <c r="A71" s="45">
        <v>60</v>
      </c>
      <c r="B71" s="31"/>
      <c r="C71" s="32"/>
      <c r="D71" s="47"/>
      <c r="E71" s="76"/>
      <c r="F71" s="76"/>
      <c r="G71" s="48"/>
      <c r="H71" s="36">
        <f t="shared" si="6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 t="str">
        <f t="shared" si="5"/>
        <v/>
      </c>
      <c r="R71" s="2"/>
    </row>
    <row r="72" spans="1:18" ht="18.75" hidden="1" customHeight="1">
      <c r="A72" s="45">
        <v>61</v>
      </c>
      <c r="B72" s="31"/>
      <c r="C72" s="32"/>
      <c r="D72" s="47"/>
      <c r="E72" s="76"/>
      <c r="F72" s="76"/>
      <c r="G72" s="48"/>
      <c r="H72" s="36">
        <f t="shared" si="6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 t="str">
        <f t="shared" si="5"/>
        <v/>
      </c>
      <c r="R72" s="2"/>
    </row>
    <row r="73" spans="1:18" ht="18.75" hidden="1" customHeight="1">
      <c r="A73" s="45">
        <v>62</v>
      </c>
      <c r="B73" s="31"/>
      <c r="C73" s="32"/>
      <c r="D73" s="47"/>
      <c r="E73" s="76"/>
      <c r="F73" s="76"/>
      <c r="G73" s="48"/>
      <c r="H73" s="36">
        <f t="shared" si="6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 t="str">
        <f t="shared" si="5"/>
        <v/>
      </c>
      <c r="R73" s="2"/>
    </row>
    <row r="74" spans="1:18" ht="18.75" hidden="1" customHeight="1">
      <c r="A74" s="45">
        <v>63</v>
      </c>
      <c r="B74" s="31"/>
      <c r="C74" s="32"/>
      <c r="D74" s="47"/>
      <c r="E74" s="76"/>
      <c r="F74" s="76"/>
      <c r="G74" s="48"/>
      <c r="H74" s="36">
        <f t="shared" si="6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 t="str">
        <f t="shared" si="5"/>
        <v/>
      </c>
      <c r="R74" s="2"/>
    </row>
    <row r="75" spans="1:18" ht="18.75" hidden="1" customHeight="1">
      <c r="A75" s="45">
        <v>64</v>
      </c>
      <c r="B75" s="31"/>
      <c r="C75" s="32"/>
      <c r="D75" s="47"/>
      <c r="E75" s="76"/>
      <c r="F75" s="76"/>
      <c r="G75" s="48"/>
      <c r="H75" s="36">
        <f t="shared" si="6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 t="str">
        <f t="shared" si="5"/>
        <v/>
      </c>
      <c r="R75" s="2"/>
    </row>
    <row r="76" spans="1:18" ht="18.75" hidden="1" customHeight="1">
      <c r="A76" s="45">
        <v>65</v>
      </c>
      <c r="B76" s="31"/>
      <c r="C76" s="32"/>
      <c r="D76" s="47"/>
      <c r="E76" s="76"/>
      <c r="F76" s="76"/>
      <c r="G76" s="48"/>
      <c r="H76" s="36">
        <f t="shared" si="6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 t="str">
        <f t="shared" si="5"/>
        <v/>
      </c>
      <c r="R76" s="2"/>
    </row>
    <row r="77" spans="1:18" ht="18.75" hidden="1" customHeight="1">
      <c r="A77" s="45">
        <v>66</v>
      </c>
      <c r="B77" s="31"/>
      <c r="C77" s="32"/>
      <c r="D77" s="47"/>
      <c r="E77" s="76"/>
      <c r="F77" s="76"/>
      <c r="G77" s="48"/>
      <c r="H77" s="36">
        <f t="shared" si="6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 t="str">
        <f t="shared" si="5"/>
        <v/>
      </c>
      <c r="R77" s="2"/>
    </row>
    <row r="78" spans="1:18" ht="18.75" hidden="1" customHeight="1">
      <c r="A78" s="45">
        <v>67</v>
      </c>
      <c r="B78" s="31"/>
      <c r="C78" s="32"/>
      <c r="D78" s="47"/>
      <c r="E78" s="76"/>
      <c r="F78" s="76"/>
      <c r="G78" s="47"/>
      <c r="H78" s="36">
        <f t="shared" si="6"/>
        <v>0</v>
      </c>
      <c r="I78" s="36"/>
      <c r="J78" s="79"/>
      <c r="K78" s="37"/>
      <c r="L78" s="38"/>
      <c r="M78" s="38"/>
      <c r="N78" s="42">
        <f t="shared" si="4"/>
        <v>0</v>
      </c>
      <c r="O78" s="46"/>
      <c r="P78" s="44" t="str">
        <f t="shared" si="5"/>
        <v/>
      </c>
      <c r="R78" s="2"/>
    </row>
    <row r="79" spans="1:18" ht="18.75" hidden="1" customHeight="1">
      <c r="A79" s="45">
        <v>68</v>
      </c>
      <c r="B79" s="31"/>
      <c r="C79" s="32"/>
      <c r="D79" s="47"/>
      <c r="E79" s="76"/>
      <c r="F79" s="76"/>
      <c r="G79" s="47"/>
      <c r="H79" s="36">
        <f t="shared" si="6"/>
        <v>0</v>
      </c>
      <c r="I79" s="36"/>
      <c r="J79" s="79"/>
      <c r="K79" s="38"/>
      <c r="L79" s="38"/>
      <c r="M79" s="38"/>
      <c r="N79" s="42">
        <f t="shared" si="4"/>
        <v>0</v>
      </c>
      <c r="O79" s="46"/>
      <c r="P79" s="44" t="str">
        <f t="shared" si="5"/>
        <v/>
      </c>
      <c r="R79" s="2"/>
    </row>
    <row r="80" spans="1:18" ht="18.75" hidden="1" customHeight="1">
      <c r="A80" s="45">
        <v>69</v>
      </c>
      <c r="B80" s="50"/>
      <c r="C80" s="32"/>
      <c r="D80" s="47"/>
      <c r="E80" s="47"/>
      <c r="F80" s="77"/>
      <c r="G80" s="49"/>
      <c r="H80" s="36">
        <f t="shared" si="6"/>
        <v>0</v>
      </c>
      <c r="I80" s="36"/>
      <c r="J80" s="80"/>
      <c r="K80" s="51"/>
      <c r="L80" s="38"/>
      <c r="M80" s="38"/>
      <c r="N80" s="42">
        <f t="shared" si="4"/>
        <v>0</v>
      </c>
      <c r="O80" s="46"/>
      <c r="P80" s="44" t="str">
        <f t="shared" si="5"/>
        <v/>
      </c>
      <c r="R80" s="2"/>
    </row>
    <row r="81" spans="1:18" ht="18.75" hidden="1" customHeight="1">
      <c r="A81" s="45">
        <v>70</v>
      </c>
      <c r="B81" s="50"/>
      <c r="C81" s="32"/>
      <c r="D81" s="47"/>
      <c r="E81" s="47"/>
      <c r="F81" s="77"/>
      <c r="G81" s="49"/>
      <c r="H81" s="36">
        <f t="shared" si="6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 t="str">
        <f t="shared" si="5"/>
        <v/>
      </c>
      <c r="R81" s="2"/>
    </row>
    <row r="82" spans="1:18" ht="18.75" hidden="1" customHeight="1">
      <c r="A82" s="45">
        <v>71</v>
      </c>
      <c r="B82" s="50"/>
      <c r="C82" s="32"/>
      <c r="D82" s="47"/>
      <c r="E82" s="47"/>
      <c r="F82" s="77"/>
      <c r="G82" s="49"/>
      <c r="H82" s="36">
        <f t="shared" si="6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 t="str">
        <f t="shared" si="5"/>
        <v/>
      </c>
      <c r="R82" s="2"/>
    </row>
    <row r="83" spans="1:18" ht="18.75" hidden="1" customHeight="1">
      <c r="A83" s="45">
        <v>72</v>
      </c>
      <c r="B83" s="50"/>
      <c r="C83" s="32"/>
      <c r="D83" s="47"/>
      <c r="E83" s="47"/>
      <c r="F83" s="77"/>
      <c r="G83" s="49"/>
      <c r="H83" s="36">
        <f t="shared" si="6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 t="str">
        <f t="shared" si="5"/>
        <v/>
      </c>
      <c r="R83" s="2"/>
    </row>
    <row r="84" spans="1:18" ht="18.75" hidden="1" customHeight="1">
      <c r="A84" s="45">
        <v>73</v>
      </c>
      <c r="B84" s="50"/>
      <c r="C84" s="32"/>
      <c r="D84" s="47"/>
      <c r="E84" s="47"/>
      <c r="F84" s="77"/>
      <c r="G84" s="49"/>
      <c r="H84" s="36">
        <f t="shared" si="6"/>
        <v>0</v>
      </c>
      <c r="I84" s="36"/>
      <c r="J84" s="80"/>
      <c r="K84" s="51"/>
      <c r="L84" s="38"/>
      <c r="M84" s="40"/>
      <c r="N84" s="42">
        <f t="shared" si="4"/>
        <v>0</v>
      </c>
      <c r="O84" s="46"/>
      <c r="P84" s="44" t="str">
        <f t="shared" si="5"/>
        <v/>
      </c>
      <c r="R84" s="2"/>
    </row>
    <row r="85" spans="1:18" ht="30" customHeight="1">
      <c r="A85" s="45">
        <v>74</v>
      </c>
      <c r="B85" s="50">
        <v>40562</v>
      </c>
      <c r="C85" s="32" t="s">
        <v>52</v>
      </c>
      <c r="D85" s="86" t="s">
        <v>55</v>
      </c>
      <c r="E85" s="87" t="s">
        <v>56</v>
      </c>
      <c r="F85" s="87" t="s">
        <v>53</v>
      </c>
      <c r="G85" s="89"/>
      <c r="H85" s="36">
        <f>IF($E$3="si",($H$5/$H$6*G85),IF($E$3="no",G85*$H$4,0))</f>
        <v>0</v>
      </c>
      <c r="I85" s="36"/>
      <c r="J85" s="79"/>
      <c r="K85" s="37"/>
      <c r="L85" s="38"/>
      <c r="M85" s="40">
        <v>7</v>
      </c>
      <c r="N85" s="42">
        <f>SUM(H85:M85)</f>
        <v>7</v>
      </c>
      <c r="O85" s="43"/>
      <c r="P85" s="44" t="str">
        <f t="shared" ref="P85:P105" si="7">IF($F85="Milano","X","")</f>
        <v/>
      </c>
      <c r="R85" s="2"/>
    </row>
    <row r="86" spans="1:18" s="65" customFormat="1" ht="30.75" customHeight="1">
      <c r="A86" s="45">
        <v>75</v>
      </c>
      <c r="B86" s="50">
        <v>40562</v>
      </c>
      <c r="C86" s="88" t="s">
        <v>52</v>
      </c>
      <c r="D86" s="86" t="s">
        <v>55</v>
      </c>
      <c r="E86" s="87" t="s">
        <v>56</v>
      </c>
      <c r="F86" s="87" t="s">
        <v>53</v>
      </c>
      <c r="G86" s="89"/>
      <c r="H86" s="36">
        <f t="shared" ref="H86:H105" si="8">IF($E$3="si",($H$5/$H$6*G86),IF($E$3="no",G86*$H$4,0))</f>
        <v>0</v>
      </c>
      <c r="I86" s="36"/>
      <c r="J86" s="79"/>
      <c r="K86" s="37"/>
      <c r="L86" s="38"/>
      <c r="M86" s="40">
        <v>7.8</v>
      </c>
      <c r="N86" s="42">
        <f>SUM(H86:M86)</f>
        <v>7.8</v>
      </c>
      <c r="O86" s="46">
        <v>7.8</v>
      </c>
      <c r="P86" s="44" t="str">
        <f t="shared" si="7"/>
        <v/>
      </c>
      <c r="R86" s="66"/>
    </row>
    <row r="87" spans="1:18" s="65" customFormat="1" ht="30.75" customHeight="1">
      <c r="A87" s="45">
        <v>76</v>
      </c>
      <c r="B87" s="50">
        <v>40562</v>
      </c>
      <c r="C87" s="32" t="s">
        <v>52</v>
      </c>
      <c r="D87" s="86" t="s">
        <v>55</v>
      </c>
      <c r="E87" s="87" t="s">
        <v>56</v>
      </c>
      <c r="F87" s="87" t="s">
        <v>53</v>
      </c>
      <c r="G87" s="89"/>
      <c r="H87" s="36">
        <f t="shared" si="8"/>
        <v>0</v>
      </c>
      <c r="I87" s="36"/>
      <c r="J87" s="79"/>
      <c r="K87" s="37"/>
      <c r="L87" s="38">
        <v>22</v>
      </c>
      <c r="M87" s="40"/>
      <c r="N87" s="42">
        <f t="shared" ref="N87:N92" si="9">SUM(H87:M87)</f>
        <v>22</v>
      </c>
      <c r="O87" s="46">
        <v>22</v>
      </c>
      <c r="P87" s="44" t="str">
        <f t="shared" si="7"/>
        <v/>
      </c>
      <c r="R87" s="66"/>
    </row>
    <row r="88" spans="1:18" ht="30.75" customHeight="1">
      <c r="A88" s="45">
        <v>77</v>
      </c>
      <c r="B88" s="50">
        <v>40563</v>
      </c>
      <c r="C88" s="32" t="s">
        <v>52</v>
      </c>
      <c r="D88" s="86" t="s">
        <v>54</v>
      </c>
      <c r="E88" s="87" t="s">
        <v>56</v>
      </c>
      <c r="F88" s="87" t="s">
        <v>53</v>
      </c>
      <c r="G88" s="89">
        <v>144</v>
      </c>
      <c r="H88" s="36">
        <f t="shared" si="8"/>
        <v>17.756975697569757</v>
      </c>
      <c r="I88" s="36">
        <v>76.7</v>
      </c>
      <c r="J88" s="79"/>
      <c r="K88" s="37"/>
      <c r="L88" s="38"/>
      <c r="M88" s="40"/>
      <c r="N88" s="42">
        <f t="shared" si="9"/>
        <v>94.45697569756976</v>
      </c>
      <c r="O88" s="46"/>
      <c r="P88" s="44" t="str">
        <f t="shared" si="7"/>
        <v/>
      </c>
    </row>
    <row r="89" spans="1:18" ht="30.75" customHeight="1">
      <c r="A89" s="45">
        <v>78</v>
      </c>
      <c r="B89" s="50">
        <v>40563</v>
      </c>
      <c r="C89" s="32" t="s">
        <v>52</v>
      </c>
      <c r="D89" s="86" t="s">
        <v>55</v>
      </c>
      <c r="E89" s="87" t="s">
        <v>56</v>
      </c>
      <c r="F89" s="87" t="s">
        <v>53</v>
      </c>
      <c r="G89" s="89"/>
      <c r="H89" s="36">
        <f t="shared" si="8"/>
        <v>0</v>
      </c>
      <c r="I89" s="36"/>
      <c r="J89" s="79"/>
      <c r="K89" s="37"/>
      <c r="L89" s="38"/>
      <c r="M89" s="40">
        <v>3.6</v>
      </c>
      <c r="N89" s="42">
        <f t="shared" si="9"/>
        <v>3.6</v>
      </c>
      <c r="O89" s="46"/>
      <c r="P89" s="44" t="str">
        <f t="shared" si="7"/>
        <v/>
      </c>
    </row>
    <row r="90" spans="1:18" ht="30.75" customHeight="1">
      <c r="A90" s="45">
        <v>79</v>
      </c>
      <c r="B90" s="50">
        <v>40563</v>
      </c>
      <c r="C90" s="32" t="s">
        <v>52</v>
      </c>
      <c r="D90" s="86" t="s">
        <v>55</v>
      </c>
      <c r="E90" s="87" t="s">
        <v>56</v>
      </c>
      <c r="F90" s="87" t="s">
        <v>53</v>
      </c>
      <c r="G90" s="89"/>
      <c r="H90" s="36">
        <f t="shared" si="8"/>
        <v>0</v>
      </c>
      <c r="I90" s="36"/>
      <c r="J90" s="79"/>
      <c r="K90" s="37"/>
      <c r="L90" s="38"/>
      <c r="M90" s="40">
        <v>5</v>
      </c>
      <c r="N90" s="42">
        <f t="shared" si="9"/>
        <v>5</v>
      </c>
      <c r="O90" s="46"/>
      <c r="P90" s="44" t="str">
        <f t="shared" si="7"/>
        <v/>
      </c>
    </row>
    <row r="91" spans="1:18" ht="30.75" customHeight="1">
      <c r="A91" s="45">
        <v>80</v>
      </c>
      <c r="B91" s="50">
        <v>40563</v>
      </c>
      <c r="C91" s="32" t="s">
        <v>52</v>
      </c>
      <c r="D91" s="86" t="s">
        <v>57</v>
      </c>
      <c r="E91" s="87" t="s">
        <v>56</v>
      </c>
      <c r="F91" s="87" t="s">
        <v>53</v>
      </c>
      <c r="G91" s="89"/>
      <c r="H91" s="36">
        <f t="shared" si="8"/>
        <v>0</v>
      </c>
      <c r="I91" s="36"/>
      <c r="J91" s="79"/>
      <c r="K91" s="37"/>
      <c r="L91" s="38">
        <v>198</v>
      </c>
      <c r="M91" s="40"/>
      <c r="N91" s="42">
        <f t="shared" si="9"/>
        <v>198</v>
      </c>
      <c r="O91" s="46">
        <v>198</v>
      </c>
      <c r="P91" s="44" t="str">
        <f t="shared" si="7"/>
        <v/>
      </c>
    </row>
    <row r="92" spans="1:18" ht="30.75" customHeight="1">
      <c r="A92" s="45">
        <v>81</v>
      </c>
      <c r="B92" s="50">
        <v>40567</v>
      </c>
      <c r="C92" s="32" t="s">
        <v>52</v>
      </c>
      <c r="D92" s="86" t="s">
        <v>54</v>
      </c>
      <c r="E92" s="87" t="s">
        <v>56</v>
      </c>
      <c r="F92" s="87" t="s">
        <v>53</v>
      </c>
      <c r="G92" s="89">
        <v>144</v>
      </c>
      <c r="H92" s="36">
        <f t="shared" si="8"/>
        <v>17.756975697569757</v>
      </c>
      <c r="I92" s="36">
        <v>8.6999999999999993</v>
      </c>
      <c r="J92" s="79"/>
      <c r="K92" s="37"/>
      <c r="L92" s="38"/>
      <c r="M92" s="38"/>
      <c r="N92" s="42">
        <f t="shared" si="9"/>
        <v>26.456975697569757</v>
      </c>
      <c r="O92" s="46"/>
      <c r="P92" s="44" t="str">
        <f t="shared" si="7"/>
        <v/>
      </c>
    </row>
    <row r="93" spans="1:18" ht="30.75" customHeight="1">
      <c r="A93" s="45">
        <v>82</v>
      </c>
      <c r="B93" s="50">
        <v>40567</v>
      </c>
      <c r="C93" s="32" t="s">
        <v>52</v>
      </c>
      <c r="D93" s="86" t="s">
        <v>55</v>
      </c>
      <c r="E93" s="87" t="s">
        <v>56</v>
      </c>
      <c r="F93" s="87" t="s">
        <v>53</v>
      </c>
      <c r="G93" s="89"/>
      <c r="H93" s="36">
        <f t="shared" si="8"/>
        <v>0</v>
      </c>
      <c r="I93" s="36"/>
      <c r="J93" s="79"/>
      <c r="K93" s="37"/>
      <c r="L93" s="38"/>
      <c r="M93" s="38">
        <v>7.4</v>
      </c>
      <c r="N93" s="42">
        <f t="shared" ref="N93:N105" si="10">SUM(H93:M93)</f>
        <v>7.4</v>
      </c>
      <c r="O93" s="46"/>
      <c r="P93" s="44" t="str">
        <f t="shared" si="7"/>
        <v/>
      </c>
    </row>
    <row r="94" spans="1:18" ht="30.75" customHeight="1">
      <c r="A94" s="45">
        <v>83</v>
      </c>
      <c r="B94" s="50">
        <v>40567</v>
      </c>
      <c r="C94" s="32" t="s">
        <v>52</v>
      </c>
      <c r="D94" s="86" t="s">
        <v>55</v>
      </c>
      <c r="E94" s="87" t="s">
        <v>56</v>
      </c>
      <c r="F94" s="87" t="s">
        <v>53</v>
      </c>
      <c r="G94" s="89"/>
      <c r="H94" s="36">
        <f t="shared" si="8"/>
        <v>0</v>
      </c>
      <c r="I94" s="36"/>
      <c r="J94" s="79"/>
      <c r="K94" s="37"/>
      <c r="L94" s="38"/>
      <c r="M94" s="38">
        <v>6.5</v>
      </c>
      <c r="N94" s="42">
        <f t="shared" si="10"/>
        <v>6.5</v>
      </c>
      <c r="O94" s="46"/>
      <c r="P94" s="44" t="str">
        <f t="shared" si="7"/>
        <v/>
      </c>
    </row>
    <row r="95" spans="1:18" ht="30.75" customHeight="1">
      <c r="A95" s="45">
        <v>84</v>
      </c>
      <c r="B95" s="50">
        <v>40567</v>
      </c>
      <c r="C95" s="32" t="s">
        <v>52</v>
      </c>
      <c r="D95" s="86" t="s">
        <v>55</v>
      </c>
      <c r="E95" s="87" t="s">
        <v>56</v>
      </c>
      <c r="F95" s="87" t="s">
        <v>53</v>
      </c>
      <c r="G95" s="89"/>
      <c r="H95" s="36">
        <f t="shared" si="8"/>
        <v>0</v>
      </c>
      <c r="I95" s="36"/>
      <c r="J95" s="79"/>
      <c r="K95" s="37"/>
      <c r="L95" s="38"/>
      <c r="M95" s="38">
        <v>1.8</v>
      </c>
      <c r="N95" s="42">
        <f t="shared" si="10"/>
        <v>1.8</v>
      </c>
      <c r="O95" s="46"/>
      <c r="P95" s="44" t="str">
        <f t="shared" si="7"/>
        <v/>
      </c>
    </row>
    <row r="96" spans="1:18" ht="30.75" customHeight="1">
      <c r="A96" s="45">
        <v>85</v>
      </c>
      <c r="B96" s="50">
        <v>40567</v>
      </c>
      <c r="C96" s="32" t="s">
        <v>52</v>
      </c>
      <c r="D96" s="86" t="s">
        <v>55</v>
      </c>
      <c r="E96" s="87" t="s">
        <v>56</v>
      </c>
      <c r="F96" s="87" t="s">
        <v>53</v>
      </c>
      <c r="G96" s="89"/>
      <c r="H96" s="36">
        <f t="shared" si="8"/>
        <v>0</v>
      </c>
      <c r="I96" s="36"/>
      <c r="J96" s="79"/>
      <c r="K96" s="37"/>
      <c r="L96" s="38"/>
      <c r="M96" s="38">
        <v>7.8</v>
      </c>
      <c r="N96" s="42">
        <f t="shared" si="10"/>
        <v>7.8</v>
      </c>
      <c r="O96" s="46">
        <v>7.8</v>
      </c>
      <c r="P96" s="44" t="str">
        <f t="shared" si="7"/>
        <v/>
      </c>
    </row>
    <row r="97" spans="1:16" ht="30.75" customHeight="1">
      <c r="A97" s="45">
        <v>86</v>
      </c>
      <c r="B97" s="50">
        <v>40568</v>
      </c>
      <c r="C97" s="32" t="s">
        <v>52</v>
      </c>
      <c r="D97" s="86" t="s">
        <v>55</v>
      </c>
      <c r="E97" s="87" t="s">
        <v>56</v>
      </c>
      <c r="F97" s="87" t="s">
        <v>53</v>
      </c>
      <c r="G97" s="89"/>
      <c r="H97" s="36">
        <f t="shared" si="8"/>
        <v>0</v>
      </c>
      <c r="I97" s="36"/>
      <c r="J97" s="79"/>
      <c r="K97" s="37"/>
      <c r="L97" s="38"/>
      <c r="M97" s="38">
        <v>5.19</v>
      </c>
      <c r="N97" s="42">
        <f t="shared" si="10"/>
        <v>5.19</v>
      </c>
      <c r="O97" s="46">
        <v>5.19</v>
      </c>
      <c r="P97" s="44" t="str">
        <f t="shared" si="7"/>
        <v/>
      </c>
    </row>
    <row r="98" spans="1:16" ht="30.75" customHeight="1">
      <c r="A98" s="45">
        <v>87</v>
      </c>
      <c r="B98" s="50">
        <v>40568</v>
      </c>
      <c r="C98" s="32" t="s">
        <v>52</v>
      </c>
      <c r="D98" s="86" t="s">
        <v>55</v>
      </c>
      <c r="E98" s="87" t="s">
        <v>56</v>
      </c>
      <c r="F98" s="87" t="s">
        <v>53</v>
      </c>
      <c r="G98" s="89"/>
      <c r="H98" s="36">
        <f t="shared" si="8"/>
        <v>0</v>
      </c>
      <c r="I98" s="36"/>
      <c r="J98" s="79"/>
      <c r="K98" s="37"/>
      <c r="L98" s="38"/>
      <c r="M98" s="38">
        <v>4</v>
      </c>
      <c r="N98" s="42">
        <f t="shared" si="10"/>
        <v>4</v>
      </c>
      <c r="O98" s="46"/>
      <c r="P98" s="44" t="str">
        <f t="shared" si="7"/>
        <v/>
      </c>
    </row>
    <row r="99" spans="1:16" ht="30.75" customHeight="1">
      <c r="A99" s="45">
        <v>88</v>
      </c>
      <c r="B99" s="50">
        <v>40569</v>
      </c>
      <c r="C99" s="32" t="s">
        <v>52</v>
      </c>
      <c r="D99" s="86" t="s">
        <v>55</v>
      </c>
      <c r="E99" s="87" t="s">
        <v>56</v>
      </c>
      <c r="F99" s="87" t="s">
        <v>53</v>
      </c>
      <c r="G99" s="89"/>
      <c r="H99" s="36">
        <f t="shared" si="8"/>
        <v>0</v>
      </c>
      <c r="I99" s="36"/>
      <c r="J99" s="79"/>
      <c r="K99" s="37"/>
      <c r="L99" s="38"/>
      <c r="M99" s="38">
        <v>7.8</v>
      </c>
      <c r="N99" s="42">
        <f t="shared" si="10"/>
        <v>7.8</v>
      </c>
      <c r="O99" s="46">
        <v>7.8</v>
      </c>
      <c r="P99" s="44" t="str">
        <f t="shared" si="7"/>
        <v/>
      </c>
    </row>
    <row r="100" spans="1:16" ht="30.75" customHeight="1">
      <c r="A100" s="45">
        <v>89</v>
      </c>
      <c r="B100" s="50">
        <v>40569</v>
      </c>
      <c r="C100" s="32" t="s">
        <v>52</v>
      </c>
      <c r="D100" s="86" t="s">
        <v>55</v>
      </c>
      <c r="E100" s="87" t="s">
        <v>56</v>
      </c>
      <c r="F100" s="87" t="s">
        <v>53</v>
      </c>
      <c r="G100" s="89"/>
      <c r="H100" s="36">
        <f t="shared" si="8"/>
        <v>0</v>
      </c>
      <c r="I100" s="36"/>
      <c r="J100" s="79"/>
      <c r="K100" s="37"/>
      <c r="L100" s="38"/>
      <c r="M100" s="38">
        <v>6.5</v>
      </c>
      <c r="N100" s="42">
        <f t="shared" si="10"/>
        <v>6.5</v>
      </c>
      <c r="O100" s="46"/>
      <c r="P100" s="44" t="str">
        <f t="shared" si="7"/>
        <v/>
      </c>
    </row>
    <row r="101" spans="1:16" ht="30.75" customHeight="1">
      <c r="A101" s="45">
        <v>90</v>
      </c>
      <c r="B101" s="50">
        <v>40569</v>
      </c>
      <c r="C101" s="32" t="s">
        <v>52</v>
      </c>
      <c r="D101" s="86" t="s">
        <v>57</v>
      </c>
      <c r="E101" s="87" t="s">
        <v>56</v>
      </c>
      <c r="F101" s="87" t="s">
        <v>53</v>
      </c>
      <c r="G101" s="89"/>
      <c r="H101" s="36">
        <f t="shared" si="8"/>
        <v>0</v>
      </c>
      <c r="I101" s="36"/>
      <c r="J101" s="79"/>
      <c r="K101" s="37"/>
      <c r="L101" s="38">
        <v>198</v>
      </c>
      <c r="M101" s="38"/>
      <c r="N101" s="42">
        <f t="shared" si="10"/>
        <v>198</v>
      </c>
      <c r="O101" s="46">
        <v>198</v>
      </c>
      <c r="P101" s="44" t="str">
        <f t="shared" si="7"/>
        <v/>
      </c>
    </row>
    <row r="102" spans="1:16" ht="30.75" customHeight="1">
      <c r="A102" s="45">
        <v>91</v>
      </c>
      <c r="B102" s="50">
        <v>40569</v>
      </c>
      <c r="C102" s="32" t="s">
        <v>52</v>
      </c>
      <c r="D102" s="86" t="s">
        <v>54</v>
      </c>
      <c r="E102" s="87" t="s">
        <v>56</v>
      </c>
      <c r="F102" s="87" t="s">
        <v>53</v>
      </c>
      <c r="G102" s="89">
        <v>144</v>
      </c>
      <c r="H102" s="36">
        <f t="shared" si="8"/>
        <v>17.756975697569757</v>
      </c>
      <c r="I102" s="36">
        <v>78.7</v>
      </c>
      <c r="J102" s="79"/>
      <c r="K102" s="37"/>
      <c r="M102" s="38"/>
      <c r="N102" s="42">
        <f t="shared" si="10"/>
        <v>96.45697569756976</v>
      </c>
      <c r="O102" s="46"/>
      <c r="P102" s="44" t="str">
        <f t="shared" si="7"/>
        <v/>
      </c>
    </row>
    <row r="103" spans="1:16" ht="30.75" customHeight="1">
      <c r="A103" s="45">
        <v>92</v>
      </c>
      <c r="B103" s="50">
        <v>40574</v>
      </c>
      <c r="C103" s="32" t="s">
        <v>52</v>
      </c>
      <c r="D103" s="86" t="s">
        <v>54</v>
      </c>
      <c r="E103" s="87" t="s">
        <v>56</v>
      </c>
      <c r="F103" s="87" t="s">
        <v>53</v>
      </c>
      <c r="G103" s="89">
        <v>144</v>
      </c>
      <c r="H103" s="36">
        <f t="shared" si="8"/>
        <v>17.756975697569757</v>
      </c>
      <c r="I103" s="36">
        <v>103.7</v>
      </c>
      <c r="J103" s="79"/>
      <c r="K103" s="37"/>
      <c r="L103" s="38"/>
      <c r="M103" s="38"/>
      <c r="N103" s="42">
        <f t="shared" si="10"/>
        <v>121.45697569756976</v>
      </c>
      <c r="O103" s="46"/>
      <c r="P103" s="44" t="str">
        <f t="shared" si="7"/>
        <v/>
      </c>
    </row>
    <row r="104" spans="1:16" ht="30.75" customHeight="1">
      <c r="A104" s="45">
        <v>93</v>
      </c>
      <c r="B104" s="50">
        <v>40574</v>
      </c>
      <c r="C104" s="32" t="s">
        <v>52</v>
      </c>
      <c r="D104" s="86" t="s">
        <v>55</v>
      </c>
      <c r="E104" s="87" t="s">
        <v>56</v>
      </c>
      <c r="F104" s="87" t="s">
        <v>53</v>
      </c>
      <c r="G104" s="89"/>
      <c r="H104" s="36">
        <f t="shared" si="8"/>
        <v>0</v>
      </c>
      <c r="I104" s="36"/>
      <c r="J104" s="79"/>
      <c r="K104" s="37"/>
      <c r="L104" s="38">
        <v>23</v>
      </c>
      <c r="M104" s="38"/>
      <c r="N104" s="42">
        <f t="shared" si="10"/>
        <v>23</v>
      </c>
      <c r="O104" s="46">
        <v>23</v>
      </c>
      <c r="P104" s="44" t="str">
        <f t="shared" si="7"/>
        <v/>
      </c>
    </row>
    <row r="105" spans="1:16" ht="30.75" customHeight="1">
      <c r="A105" s="45">
        <v>94</v>
      </c>
      <c r="B105" s="50">
        <v>40574</v>
      </c>
      <c r="C105" s="32" t="s">
        <v>52</v>
      </c>
      <c r="D105" s="86" t="s">
        <v>55</v>
      </c>
      <c r="E105" s="87" t="s">
        <v>56</v>
      </c>
      <c r="F105" s="87" t="s">
        <v>53</v>
      </c>
      <c r="G105" s="89"/>
      <c r="H105" s="36">
        <f t="shared" si="8"/>
        <v>0</v>
      </c>
      <c r="I105" s="36"/>
      <c r="J105" s="79"/>
      <c r="K105" s="37"/>
      <c r="L105" s="38"/>
      <c r="M105" s="38">
        <v>7.8</v>
      </c>
      <c r="N105" s="42">
        <f t="shared" si="10"/>
        <v>7.8</v>
      </c>
      <c r="O105" s="46">
        <v>7.8</v>
      </c>
      <c r="P105" s="44" t="str">
        <f t="shared" si="7"/>
        <v/>
      </c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dataValidations xWindow="1027" yWindow="459" count="13">
    <dataValidation type="whole" operator="greaterThanOrEqual" allowBlank="1" showErrorMessage="1" errorTitle="Valore" error="Inserire un numero maggiore o uguale a 0 (zero)!" sqref="N11:N105">
      <formula1>0</formula1>
      <formula2>0</formula2>
    </dataValidation>
    <dataValidation type="decimal" operator="greaterThanOrEqual" allowBlank="1" showErrorMessage="1" errorTitle="Valore" error="Inserire un numero maggiore o uguale a 0 (zero)!" sqref="H11:K11 K91:K105 H86:J105 M85:M105 L85:L101 L103:L105 H85:K85 K17:K84 H12:J84 L11:M84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F37:F78 E80:F84">
      <formula1>1</formula1>
      <formula2>0</formula2>
    </dataValidation>
    <dataValidation type="textLength" operator="greaterThan" sqref="G30:G77 G94:G95 G98:G101 G103:G105 G80:G84 G25:G28 G20:G22">
      <formula1>1</formula1>
      <formula2>0</formula2>
    </dataValidation>
    <dataValidation type="date" operator="greaterThanOrEqual" showErrorMessage="1" errorTitle="Data" error="Inserire una data superiore al 1/11/2000" sqref="B11:B36 B80:B105">
      <formula1>36831</formula1>
      <formula2>0</formula2>
    </dataValidation>
    <dataValidation type="textLength" operator="greaterThan" allowBlank="1" sqref="D78 D80:D84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2011-02-18T14:16:16Z</cp:lastPrinted>
  <dcterms:created xsi:type="dcterms:W3CDTF">2007-03-06T14:42:56Z</dcterms:created>
  <dcterms:modified xsi:type="dcterms:W3CDTF">2011-02-18T14:16:35Z</dcterms:modified>
</cp:coreProperties>
</file>