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24960" yWindow="675" windowWidth="17400" windowHeight="1308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Italia'!$A$1:$S$85</definedName>
    <definedName name="_xlnm.Print_Titles" localSheetId="0">'Nota Spese Estero'!$1:$10</definedName>
    <definedName name="_xlnm.Print_Titles" localSheetId="1">'Nota Spese Italia'!$7:$10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/>
  <c r="H12" i="3"/>
  <c r="N12"/>
  <c r="H11"/>
  <c r="N11"/>
  <c r="O7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N7"/>
  <c r="M7"/>
  <c r="L7"/>
  <c r="K7"/>
  <c r="J7"/>
  <c r="H12" i="1"/>
  <c r="N12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H48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H67"/>
  <c r="N67"/>
  <c r="H68"/>
  <c r="N68"/>
  <c r="H69"/>
  <c r="N69"/>
  <c r="H70"/>
  <c r="N70"/>
  <c r="H71"/>
  <c r="N71"/>
  <c r="H72"/>
  <c r="N72"/>
  <c r="H73"/>
  <c r="N73"/>
  <c r="H74"/>
  <c r="N74"/>
  <c r="H75"/>
  <c r="N75"/>
  <c r="H76"/>
  <c r="N76"/>
  <c r="H77"/>
  <c r="N77"/>
  <c r="H78"/>
  <c r="N78"/>
  <c r="H79"/>
  <c r="N79"/>
  <c r="H80"/>
  <c r="N80"/>
  <c r="H81"/>
  <c r="N81"/>
  <c r="H82"/>
  <c r="N82"/>
  <c r="H83"/>
  <c r="N83"/>
  <c r="N7"/>
  <c r="I7"/>
  <c r="J7"/>
  <c r="K7"/>
  <c r="L7"/>
  <c r="M7"/>
  <c r="P7"/>
  <c r="O7"/>
  <c r="P3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G7"/>
  <c r="H7"/>
  <c r="P1"/>
  <c r="P5"/>
  <c r="P27" i="3"/>
  <c r="P26"/>
  <c r="P25"/>
  <c r="P24"/>
  <c r="P23"/>
  <c r="P22"/>
  <c r="P21"/>
  <c r="P20"/>
  <c r="P19"/>
  <c r="P18"/>
  <c r="P17"/>
  <c r="P16"/>
  <c r="P15"/>
  <c r="P14"/>
  <c r="P13"/>
  <c r="P12"/>
  <c r="P11"/>
  <c r="P3"/>
  <c r="I7"/>
  <c r="H7"/>
  <c r="G7"/>
  <c r="P7"/>
  <c r="P1"/>
  <c r="P5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<sst xmlns="http://schemas.openxmlformats.org/spreadsheetml/2006/main" count="115" uniqueCount="57">
  <si>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</si>
  <si>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</si>
  <si>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</si>
  <si>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</si>
  <si>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</si>
  <si>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</si>
  <si>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</si>
  <si>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</si>
  <si>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</si>
  <si>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</si>
  <si>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</si>
  <si>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</si>
  <si>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</si>
  <si>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</si>
  <si>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</si>
  <si>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</si>
  <si>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</si>
  <si>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</si>
  <si>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</si>
  <si>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</si>
  <si>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</si>
  <si>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</si>
  <si>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</si>
  <si>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</si>
  <si>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</si>
  <si>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</si>
  <si>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</si>
  <si>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</si>
  <si>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</si>
  <si>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</si>
  <si>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</si>
  <si>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</si>
  <si>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</si>
  <si>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</si>
  <si>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</si>
  <si>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</si>
  <si>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</si>
  <si>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</si>
  <si>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</si>
  <si>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</si>
  <si>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</si>
  <si>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</si>
  <si>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</si>
  <si>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</si>
  <si>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</si>
  <si>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12_01</t>
  </si>
  <si>
    <t>Alfredo Pesoli</t>
  </si>
  <si>
    <t>Valeriano Bedeschi</t>
  </si>
  <si>
    <t>South Korea</t>
  </si>
  <si>
    <t>Taxi</t>
  </si>
  <si>
    <t>Milano</t>
  </si>
  <si>
    <t>(importi in Valuta  KWR)</t>
  </si>
  <si>
    <t>16,10</t>
  </si>
  <si>
    <t>KWR</t>
  </si>
  <si>
    <t>21,50</t>
  </si>
  <si>
    <t>Malpensa Express (mio)</t>
  </si>
  <si>
    <t>Malpensa Express (Fulvio)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</si>
</sst>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G35" sqref="G35"/>
    </sheetView>
  </sheetViews>
  <sheetFormatPr defaultColWidth="8.85546875" defaultRowHeight="18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89" t="s">
        <v>0</v>
      </c>
      <c r="C1" s="89"/>
      <c r="D1" s="90" t="s">
        <v>46</v>
      </c>
      <c r="E1" s="90"/>
      <c r="F1" s="54" t="s">
        <v>44</v>
      </c>
      <c r="G1" s="53" t="s">
        <v>45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84700</v>
      </c>
      <c r="Q1" s="3" t="s">
        <v>28</v>
      </c>
    </row>
    <row r="2" spans="1:18" s="8" customFormat="1" ht="57.75" customHeight="1">
      <c r="A2" s="4"/>
      <c r="B2" s="91" t="s">
        <v>2</v>
      </c>
      <c r="C2" s="91"/>
      <c r="D2" s="90" t="s">
        <v>47</v>
      </c>
      <c r="E2" s="9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91" t="s">
        <v>26</v>
      </c>
      <c r="C3" s="91"/>
      <c r="D3" s="90" t="s">
        <v>27</v>
      </c>
      <c r="E3" s="90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98" t="s">
        <v>8</v>
      </c>
      <c r="O5" s="98"/>
      <c r="P5" s="62">
        <f>P1-P2-P3-P4</f>
        <v>84700</v>
      </c>
      <c r="Q5" s="13"/>
    </row>
    <row r="6" spans="1:18" s="8" customFormat="1" ht="43.5" customHeight="1" thickTop="1" thickBot="1">
      <c r="A6" s="4"/>
      <c r="B6" s="60" t="s">
        <v>51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99" t="s">
        <v>30</v>
      </c>
      <c r="B7" s="100"/>
      <c r="C7" s="101"/>
      <c r="D7" s="107" t="s">
        <v>11</v>
      </c>
      <c r="E7" s="108"/>
      <c r="F7" s="109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84700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84700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110"/>
      <c r="B8" s="112" t="s">
        <v>12</v>
      </c>
      <c r="C8" s="112" t="s">
        <v>13</v>
      </c>
      <c r="D8" s="114" t="s">
        <v>25</v>
      </c>
      <c r="E8" s="113" t="s">
        <v>34</v>
      </c>
      <c r="F8" s="115" t="s">
        <v>32</v>
      </c>
      <c r="G8" s="116" t="s">
        <v>15</v>
      </c>
      <c r="H8" s="102" t="s">
        <v>16</v>
      </c>
      <c r="I8" s="102" t="s">
        <v>40</v>
      </c>
      <c r="J8" s="103" t="s">
        <v>42</v>
      </c>
      <c r="K8" s="103" t="s">
        <v>41</v>
      </c>
      <c r="L8" s="104" t="s">
        <v>22</v>
      </c>
      <c r="M8" s="105"/>
      <c r="N8" s="106" t="s">
        <v>17</v>
      </c>
      <c r="O8" s="92" t="s">
        <v>18</v>
      </c>
      <c r="P8" s="93" t="s">
        <v>19</v>
      </c>
      <c r="Q8" s="2"/>
      <c r="R8" s="86" t="s">
        <v>43</v>
      </c>
    </row>
    <row r="9" spans="1:18" ht="36" customHeight="1" thickTop="1" thickBot="1">
      <c r="A9" s="111"/>
      <c r="B9" s="113" t="s">
        <v>12</v>
      </c>
      <c r="C9" s="113"/>
      <c r="D9" s="113"/>
      <c r="E9" s="113"/>
      <c r="F9" s="115"/>
      <c r="G9" s="116"/>
      <c r="H9" s="102" t="s">
        <v>40</v>
      </c>
      <c r="I9" s="102" t="s">
        <v>40</v>
      </c>
      <c r="J9" s="102"/>
      <c r="K9" s="102" t="s">
        <v>39</v>
      </c>
      <c r="L9" s="94" t="s">
        <v>23</v>
      </c>
      <c r="M9" s="96" t="s">
        <v>24</v>
      </c>
      <c r="N9" s="106"/>
      <c r="O9" s="92"/>
      <c r="P9" s="93"/>
      <c r="Q9" s="2"/>
      <c r="R9" s="87"/>
    </row>
    <row r="10" spans="1:18" ht="37.5" customHeight="1" thickTop="1" thickBot="1">
      <c r="A10" s="111"/>
      <c r="B10" s="113"/>
      <c r="C10" s="113"/>
      <c r="D10" s="113"/>
      <c r="E10" s="113"/>
      <c r="F10" s="115"/>
      <c r="G10" s="29" t="s">
        <v>20</v>
      </c>
      <c r="H10" s="102"/>
      <c r="I10" s="102"/>
      <c r="J10" s="102"/>
      <c r="K10" s="102"/>
      <c r="L10" s="95"/>
      <c r="M10" s="97"/>
      <c r="N10" s="106"/>
      <c r="O10" s="92"/>
      <c r="P10" s="93"/>
      <c r="Q10" s="2"/>
      <c r="R10" s="88"/>
    </row>
    <row r="11" spans="1:18" ht="30" customHeight="1" thickTop="1">
      <c r="A11" s="30">
        <v>1</v>
      </c>
      <c r="B11" s="31">
        <v>40519</v>
      </c>
      <c r="C11" s="32"/>
      <c r="D11" s="33"/>
      <c r="E11" s="33" t="s">
        <v>48</v>
      </c>
      <c r="F11" s="34" t="s">
        <v>53</v>
      </c>
      <c r="G11" s="35"/>
      <c r="H11" s="36">
        <f>IF($D$3="si",($G$5/$G$6*G11),IF($D$3="no",G11*$G$4,0))</f>
        <v>0</v>
      </c>
      <c r="I11" s="37"/>
      <c r="J11" s="38">
        <v>24100</v>
      </c>
      <c r="K11" s="75"/>
      <c r="L11" s="75"/>
      <c r="M11" s="41"/>
      <c r="N11" s="42">
        <f>SUM(H11:M11)</f>
        <v>24100</v>
      </c>
      <c r="O11" s="43"/>
      <c r="P11" s="44" t="str">
        <f t="shared" ref="P11:P27" si="2">IF(F11="Milano","X","")</f>
        <v/>
      </c>
      <c r="Q11" s="2"/>
      <c r="R11" s="82" t="s">
        <v>52</v>
      </c>
    </row>
    <row r="12" spans="1:18" ht="30" customHeight="1">
      <c r="A12" s="45">
        <v>2</v>
      </c>
      <c r="B12" s="31">
        <v>40519</v>
      </c>
      <c r="C12" s="47"/>
      <c r="D12" s="33"/>
      <c r="E12" s="33" t="s">
        <v>48</v>
      </c>
      <c r="F12" s="34" t="s">
        <v>53</v>
      </c>
      <c r="G12" s="35"/>
      <c r="H12" s="36">
        <f t="shared" ref="H12:H27" si="3">IF($D$3="si",($G$5/$G$6*G12),IF($D$3="no",G12*$G$4,0))</f>
        <v>0</v>
      </c>
      <c r="I12" s="37"/>
      <c r="J12" s="38">
        <v>9300</v>
      </c>
      <c r="K12" s="75"/>
      <c r="L12" s="40"/>
      <c r="M12" s="41"/>
      <c r="N12" s="42">
        <f>SUM(H12:M12)</f>
        <v>9300</v>
      </c>
      <c r="O12" s="46"/>
      <c r="P12" s="44" t="str">
        <f t="shared" si="2"/>
        <v/>
      </c>
      <c r="Q12" s="2"/>
      <c r="R12" s="82">
        <v>6.25</v>
      </c>
    </row>
    <row r="13" spans="1:18" ht="30" customHeight="1">
      <c r="A13" s="45">
        <v>3</v>
      </c>
      <c r="B13" s="31">
        <v>40520</v>
      </c>
      <c r="C13" s="32"/>
      <c r="D13" s="33"/>
      <c r="E13" s="33" t="s">
        <v>48</v>
      </c>
      <c r="F13" s="34" t="s">
        <v>53</v>
      </c>
      <c r="G13" s="35"/>
      <c r="H13" s="36">
        <f t="shared" si="3"/>
        <v>0</v>
      </c>
      <c r="I13" s="37"/>
      <c r="J13" s="38">
        <v>7300</v>
      </c>
      <c r="K13" s="75"/>
      <c r="L13" s="40"/>
      <c r="M13" s="41"/>
      <c r="N13" s="42">
        <f t="shared" ref="N13:N27" si="4">SUM(H13:M13)</f>
        <v>7300</v>
      </c>
      <c r="O13" s="46"/>
      <c r="P13" s="44" t="str">
        <f t="shared" si="2"/>
        <v/>
      </c>
      <c r="Q13" s="2"/>
      <c r="R13" s="83">
        <v>4.9000000000000004</v>
      </c>
    </row>
    <row r="14" spans="1:18" ht="30" customHeight="1">
      <c r="A14" s="45">
        <v>4</v>
      </c>
      <c r="B14" s="31">
        <v>40520</v>
      </c>
      <c r="C14" s="32"/>
      <c r="D14" s="33"/>
      <c r="E14" s="33" t="s">
        <v>48</v>
      </c>
      <c r="F14" s="34" t="s">
        <v>53</v>
      </c>
      <c r="G14" s="35"/>
      <c r="H14" s="36">
        <f t="shared" si="3"/>
        <v>0</v>
      </c>
      <c r="I14" s="37"/>
      <c r="J14" s="38">
        <v>32000</v>
      </c>
      <c r="K14" s="75"/>
      <c r="L14" s="40"/>
      <c r="M14" s="41"/>
      <c r="N14" s="42">
        <f t="shared" si="4"/>
        <v>32000</v>
      </c>
      <c r="O14" s="46"/>
      <c r="P14" s="44" t="str">
        <f t="shared" si="2"/>
        <v/>
      </c>
      <c r="Q14" s="2"/>
      <c r="R14" s="85" t="s">
        <v>54</v>
      </c>
    </row>
    <row r="15" spans="1:18" ht="30" customHeight="1">
      <c r="A15" s="45">
        <v>5</v>
      </c>
      <c r="B15" s="31">
        <v>40520</v>
      </c>
      <c r="C15" s="32"/>
      <c r="D15" s="33"/>
      <c r="E15" s="33" t="s">
        <v>48</v>
      </c>
      <c r="F15" s="34" t="s">
        <v>53</v>
      </c>
      <c r="G15" s="35"/>
      <c r="H15" s="36">
        <f t="shared" si="3"/>
        <v>0</v>
      </c>
      <c r="I15" s="37"/>
      <c r="J15" s="38">
        <v>12000</v>
      </c>
      <c r="K15" s="75"/>
      <c r="L15" s="40"/>
      <c r="M15" s="41"/>
      <c r="N15" s="42">
        <f t="shared" si="4"/>
        <v>12000</v>
      </c>
      <c r="O15" s="46"/>
      <c r="P15" s="44" t="str">
        <f t="shared" si="2"/>
        <v/>
      </c>
      <c r="Q15" s="2"/>
      <c r="R15" s="85">
        <v>8.06</v>
      </c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orientation="landscape" horizontalDpi="0" verticalDpi="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85"/>
  <sheetViews>
    <sheetView view="pageBreakPreview" topLeftCell="B1" zoomScale="50" zoomScaleSheetLayoutView="50" workbookViewId="0">
      <pane ySplit="5" topLeftCell="A6" activePane="bottomLeft" state="frozen"/>
      <selection pane="bottomLeft" activeCell="O16" sqref="O16"/>
    </sheetView>
  </sheetViews>
  <sheetFormatPr defaultColWidth="8.85546875" defaultRowHeight="18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9" t="s">
        <v>0</v>
      </c>
      <c r="C1" s="89"/>
      <c r="D1" s="89"/>
      <c r="E1" s="90" t="s">
        <v>46</v>
      </c>
      <c r="F1" s="90"/>
      <c r="G1" s="54" t="s">
        <v>44</v>
      </c>
      <c r="H1" s="53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74</v>
      </c>
      <c r="Q1" s="3" t="s">
        <v>28</v>
      </c>
    </row>
    <row r="2" spans="1:19" s="8" customFormat="1" ht="35.25" customHeight="1">
      <c r="A2" s="4"/>
      <c r="B2" s="91" t="s">
        <v>2</v>
      </c>
      <c r="C2" s="91"/>
      <c r="D2" s="91"/>
      <c r="E2" s="90" t="s">
        <v>47</v>
      </c>
      <c r="F2" s="9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91" t="s">
        <v>26</v>
      </c>
      <c r="C3" s="91"/>
      <c r="D3" s="91"/>
      <c r="E3" s="90" t="s">
        <v>27</v>
      </c>
      <c r="F3" s="9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98" t="s">
        <v>8</v>
      </c>
      <c r="O5" s="98"/>
      <c r="P5" s="22">
        <f>P1-P2-P3-P4</f>
        <v>74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19" t="s">
        <v>11</v>
      </c>
      <c r="F7" s="120"/>
      <c r="G7" s="25">
        <f t="shared" ref="G7" si="0">SUM(G11:G83)</f>
        <v>0</v>
      </c>
      <c r="H7" s="25">
        <f t="shared" ref="H7:O7" si="1">SUM(H11:H83)</f>
        <v>0</v>
      </c>
      <c r="I7" s="72">
        <f t="shared" si="1"/>
        <v>0</v>
      </c>
      <c r="J7" s="78">
        <f t="shared" si="1"/>
        <v>74</v>
      </c>
      <c r="K7" s="73">
        <f t="shared" si="1"/>
        <v>0</v>
      </c>
      <c r="L7" s="73">
        <f t="shared" si="1"/>
        <v>0</v>
      </c>
      <c r="M7" s="73">
        <f t="shared" si="1"/>
        <v>0</v>
      </c>
      <c r="N7" s="73">
        <f t="shared" si="1"/>
        <v>74</v>
      </c>
      <c r="O7" s="74">
        <f t="shared" si="1"/>
        <v>0</v>
      </c>
      <c r="P7" s="13">
        <f>+N7-SUM(I7:M7)</f>
        <v>0</v>
      </c>
    </row>
    <row r="8" spans="1:19" ht="36" customHeight="1" thickTop="1" thickBot="1">
      <c r="A8" s="110"/>
      <c r="B8" s="71"/>
      <c r="C8" s="112" t="s">
        <v>13</v>
      </c>
      <c r="D8" s="114" t="s">
        <v>25</v>
      </c>
      <c r="E8" s="113" t="s">
        <v>14</v>
      </c>
      <c r="F8" s="115" t="s">
        <v>35</v>
      </c>
      <c r="G8" s="116" t="s">
        <v>15</v>
      </c>
      <c r="H8" s="124" t="s">
        <v>16</v>
      </c>
      <c r="I8" s="103" t="s">
        <v>40</v>
      </c>
      <c r="J8" s="103" t="s">
        <v>42</v>
      </c>
      <c r="K8" s="103" t="s">
        <v>41</v>
      </c>
      <c r="L8" s="117" t="s">
        <v>38</v>
      </c>
      <c r="M8" s="118"/>
      <c r="N8" s="123" t="s">
        <v>17</v>
      </c>
      <c r="O8" s="127" t="s">
        <v>18</v>
      </c>
      <c r="P8" s="93" t="s">
        <v>19</v>
      </c>
      <c r="R8" s="2"/>
    </row>
    <row r="9" spans="1:19" ht="36" customHeight="1" thickTop="1" thickBot="1">
      <c r="A9" s="111"/>
      <c r="B9" s="71" t="s">
        <v>12</v>
      </c>
      <c r="C9" s="113"/>
      <c r="D9" s="113"/>
      <c r="E9" s="113"/>
      <c r="F9" s="115"/>
      <c r="G9" s="116"/>
      <c r="H9" s="125"/>
      <c r="I9" s="102" t="s">
        <v>40</v>
      </c>
      <c r="J9" s="102"/>
      <c r="K9" s="102" t="s">
        <v>39</v>
      </c>
      <c r="L9" s="94" t="s">
        <v>23</v>
      </c>
      <c r="M9" s="122" t="s">
        <v>24</v>
      </c>
      <c r="N9" s="106"/>
      <c r="O9" s="92"/>
      <c r="P9" s="93"/>
      <c r="R9" s="2"/>
    </row>
    <row r="10" spans="1:19" ht="37.5" customHeight="1" thickTop="1" thickBot="1">
      <c r="A10" s="111"/>
      <c r="B10" s="59"/>
      <c r="C10" s="113"/>
      <c r="D10" s="113"/>
      <c r="E10" s="113"/>
      <c r="F10" s="115"/>
      <c r="G10" s="29" t="s">
        <v>20</v>
      </c>
      <c r="H10" s="126"/>
      <c r="I10" s="102"/>
      <c r="J10" s="102"/>
      <c r="K10" s="102"/>
      <c r="L10" s="121"/>
      <c r="M10" s="97"/>
      <c r="N10" s="106"/>
      <c r="O10" s="92"/>
      <c r="P10" s="93"/>
      <c r="R10" s="2"/>
    </row>
    <row r="11" spans="1:19" ht="30" customHeight="1" thickTop="1">
      <c r="A11" s="30">
        <v>1</v>
      </c>
      <c r="B11" s="31">
        <v>40431</v>
      </c>
      <c r="C11" s="32"/>
      <c r="D11" s="32" t="s">
        <v>49</v>
      </c>
      <c r="E11" s="76"/>
      <c r="F11" s="76" t="s">
        <v>50</v>
      </c>
      <c r="G11" s="34"/>
      <c r="H11" s="36"/>
      <c r="I11" s="36"/>
      <c r="J11" s="79">
        <v>15</v>
      </c>
      <c r="K11" s="37"/>
      <c r="L11" s="38"/>
      <c r="M11" s="40"/>
      <c r="N11" s="42">
        <f>SUM(H11:M11)</f>
        <v>15</v>
      </c>
      <c r="O11" s="43"/>
      <c r="P11" s="44" t="str">
        <f>IF($F11="Milano","X","")</f>
        <v>X</v>
      </c>
      <c r="R11" s="2"/>
    </row>
    <row r="12" spans="1:19" ht="30" customHeight="1">
      <c r="A12" s="45">
        <v>2</v>
      </c>
      <c r="B12" s="31">
        <v>40517</v>
      </c>
      <c r="C12" s="32"/>
      <c r="D12" s="47" t="s">
        <v>49</v>
      </c>
      <c r="E12" s="76"/>
      <c r="F12" s="76" t="s">
        <v>50</v>
      </c>
      <c r="G12" s="34"/>
      <c r="H12" s="36">
        <f t="shared" ref="H12:H83" si="2">IF($E$3="si",($H$5/$H$6*G12),IF($E$3="no",G12*$H$4,0))</f>
        <v>0</v>
      </c>
      <c r="I12" s="36"/>
      <c r="J12" s="79">
        <v>17</v>
      </c>
      <c r="K12" s="37"/>
      <c r="L12" s="38"/>
      <c r="M12" s="40"/>
      <c r="N12" s="42">
        <f>SUM(H12:M12)</f>
        <v>17</v>
      </c>
      <c r="O12" s="46"/>
      <c r="P12" s="44" t="str">
        <f>IF($F12="Milano","X","")</f>
        <v>X</v>
      </c>
      <c r="R12" s="2"/>
    </row>
    <row r="13" spans="1:19" ht="30" customHeight="1">
      <c r="A13" s="45">
        <v>3</v>
      </c>
      <c r="B13" s="31">
        <v>40523</v>
      </c>
      <c r="C13" s="32"/>
      <c r="D13" s="32" t="s">
        <v>55</v>
      </c>
      <c r="E13" s="76"/>
      <c r="F13" s="76" t="s">
        <v>50</v>
      </c>
      <c r="G13" s="34"/>
      <c r="H13" s="36">
        <f t="shared" si="2"/>
        <v>0</v>
      </c>
      <c r="I13" s="36"/>
      <c r="J13" s="79">
        <v>11</v>
      </c>
      <c r="K13" s="37"/>
      <c r="L13" s="38"/>
      <c r="M13" s="40"/>
      <c r="N13" s="42">
        <f t="shared" ref="N13:N18" si="3">SUM(H13:M13)</f>
        <v>11</v>
      </c>
      <c r="O13" s="46"/>
      <c r="P13" s="44" t="str">
        <f>IF($F13="Milano","X","")</f>
        <v>X</v>
      </c>
      <c r="R13" s="2"/>
    </row>
    <row r="14" spans="1:19" ht="30" customHeight="1">
      <c r="A14" s="45">
        <v>4</v>
      </c>
      <c r="B14" s="31">
        <v>40523</v>
      </c>
      <c r="C14" s="32"/>
      <c r="D14" s="32" t="s">
        <v>56</v>
      </c>
      <c r="E14" s="76"/>
      <c r="F14" s="76" t="s">
        <v>50</v>
      </c>
      <c r="G14" s="34"/>
      <c r="H14" s="36">
        <f t="shared" si="2"/>
        <v>0</v>
      </c>
      <c r="I14" s="36"/>
      <c r="J14" s="79">
        <v>11</v>
      </c>
      <c r="K14" s="37"/>
      <c r="L14" s="38"/>
      <c r="M14" s="40"/>
      <c r="N14" s="42">
        <f t="shared" si="3"/>
        <v>11</v>
      </c>
      <c r="O14" s="46"/>
      <c r="P14" s="44" t="str">
        <f t="shared" ref="P14:P83" si="4">IF($F14="Milano","X","")</f>
        <v>X</v>
      </c>
      <c r="R14" s="2"/>
    </row>
    <row r="15" spans="1:19" ht="30" customHeight="1">
      <c r="A15" s="45">
        <v>5</v>
      </c>
      <c r="B15" s="31">
        <v>40523</v>
      </c>
      <c r="C15" s="32"/>
      <c r="D15" s="32" t="s">
        <v>49</v>
      </c>
      <c r="E15" s="76"/>
      <c r="F15" s="76" t="s">
        <v>50</v>
      </c>
      <c r="G15" s="34"/>
      <c r="H15" s="36">
        <f t="shared" si="2"/>
        <v>0</v>
      </c>
      <c r="I15" s="36"/>
      <c r="J15" s="79">
        <v>20</v>
      </c>
      <c r="K15" s="37"/>
      <c r="L15" s="38"/>
      <c r="M15" s="40"/>
      <c r="N15" s="42">
        <f t="shared" si="3"/>
        <v>20</v>
      </c>
      <c r="O15" s="46"/>
      <c r="P15" s="44" t="str">
        <f t="shared" si="4"/>
        <v>X</v>
      </c>
      <c r="R15" s="2"/>
    </row>
    <row r="16" spans="1:19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>
        <f t="shared" si="3"/>
        <v>0</v>
      </c>
      <c r="O16" s="46"/>
      <c r="P16" s="44" t="str">
        <f t="shared" si="4"/>
        <v/>
      </c>
      <c r="R16" s="2"/>
    </row>
    <row r="17" spans="1:18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79"/>
      <c r="K17" s="37"/>
      <c r="L17" s="38"/>
      <c r="M17" s="40"/>
      <c r="N17" s="42">
        <f t="shared" si="3"/>
        <v>0</v>
      </c>
      <c r="O17" s="46"/>
      <c r="P17" s="44" t="str">
        <f t="shared" si="4"/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79"/>
      <c r="K18" s="37"/>
      <c r="L18" s="38"/>
      <c r="M18" s="38"/>
      <c r="N18" s="42">
        <f t="shared" si="3"/>
        <v>0</v>
      </c>
      <c r="O18" s="46"/>
      <c r="P18" s="44" t="str">
        <f t="shared" si="4"/>
        <v/>
      </c>
      <c r="R18" s="2"/>
    </row>
    <row r="19" spans="1:18" ht="30" customHeight="1">
      <c r="A19" s="45">
        <v>9</v>
      </c>
      <c r="B19" s="31"/>
      <c r="C19" s="32"/>
      <c r="D19" s="47"/>
      <c r="E19" s="76"/>
      <c r="F19" s="76"/>
      <c r="G19" s="48"/>
      <c r="H19" s="36">
        <f t="shared" si="2"/>
        <v>0</v>
      </c>
      <c r="I19" s="36"/>
      <c r="J19" s="79"/>
      <c r="K19" s="37"/>
      <c r="L19" s="38"/>
      <c r="M19" s="38"/>
      <c r="N19" s="42">
        <f t="shared" ref="N19:N83" si="5">SUM(H19:M19)</f>
        <v>0</v>
      </c>
      <c r="O19" s="46"/>
      <c r="P19" s="44" t="str">
        <f t="shared" si="4"/>
        <v/>
      </c>
      <c r="R19" s="2"/>
    </row>
    <row r="20" spans="1:18" ht="30" customHeight="1">
      <c r="A20" s="45">
        <v>10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79"/>
      <c r="K20" s="37"/>
      <c r="L20" s="38"/>
      <c r="M20" s="38"/>
      <c r="N20" s="42">
        <f t="shared" si="5"/>
        <v>0</v>
      </c>
      <c r="O20" s="46"/>
      <c r="P20" s="44" t="str">
        <f t="shared" si="4"/>
        <v/>
      </c>
      <c r="R20" s="2"/>
    </row>
    <row r="21" spans="1:18" ht="30" customHeight="1">
      <c r="A21" s="45">
        <v>11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4"/>
        <v/>
      </c>
      <c r="R21" s="2"/>
    </row>
    <row r="22" spans="1:18" ht="30" customHeight="1">
      <c r="A22" s="45">
        <v>12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79"/>
      <c r="K22" s="37"/>
      <c r="L22" s="38"/>
      <c r="M22" s="38"/>
      <c r="N22" s="42">
        <f t="shared" si="5"/>
        <v>0</v>
      </c>
      <c r="O22" s="46"/>
      <c r="P22" s="44" t="str">
        <f t="shared" si="4"/>
        <v/>
      </c>
      <c r="R22" s="2"/>
    </row>
    <row r="23" spans="1:18" ht="30" customHeight="1">
      <c r="A23" s="45">
        <v>13</v>
      </c>
      <c r="B23" s="31"/>
      <c r="C23" s="32"/>
      <c r="D23" s="47"/>
      <c r="E23" s="76"/>
      <c r="F23" s="76"/>
      <c r="G23" s="48"/>
      <c r="H23" s="36">
        <f t="shared" si="2"/>
        <v>0</v>
      </c>
      <c r="I23" s="36"/>
      <c r="J23" s="79"/>
      <c r="K23" s="37"/>
      <c r="L23" s="38"/>
      <c r="M23" s="38"/>
      <c r="N23" s="42">
        <f t="shared" si="5"/>
        <v>0</v>
      </c>
      <c r="O23" s="46"/>
      <c r="P23" s="44" t="str">
        <f t="shared" si="4"/>
        <v/>
      </c>
      <c r="R23" s="2"/>
    </row>
    <row r="24" spans="1:18" ht="30" customHeight="1">
      <c r="A24" s="45">
        <v>14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5"/>
        <v>0</v>
      </c>
      <c r="O24" s="46"/>
      <c r="P24" s="44" t="str">
        <f t="shared" si="4"/>
        <v/>
      </c>
      <c r="R24" s="2"/>
    </row>
    <row r="25" spans="1:18" ht="30" customHeight="1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5"/>
        <v>0</v>
      </c>
      <c r="O25" s="46"/>
      <c r="P25" s="44" t="str">
        <f t="shared" si="4"/>
        <v/>
      </c>
      <c r="R25" s="2"/>
    </row>
    <row r="26" spans="1:18" ht="30" customHeight="1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5"/>
        <v>0</v>
      </c>
      <c r="O26" s="46"/>
      <c r="P26" s="44" t="str">
        <f t="shared" si="4"/>
        <v/>
      </c>
      <c r="R26" s="2"/>
    </row>
    <row r="27" spans="1:18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5"/>
        <v>0</v>
      </c>
      <c r="O27" s="46"/>
      <c r="P27" s="44" t="str">
        <f t="shared" si="4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5"/>
        <v>0</v>
      </c>
      <c r="O28" s="46"/>
      <c r="P28" s="44" t="str">
        <f t="shared" si="4"/>
        <v/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4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4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4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4"/>
        <v/>
      </c>
      <c r="R34" s="2"/>
    </row>
    <row r="35" spans="1:18" ht="46.5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79"/>
      <c r="K78" s="38"/>
      <c r="L78" s="38"/>
      <c r="M78" s="38"/>
      <c r="N78" s="42">
        <f t="shared" si="5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80"/>
      <c r="K79" s="51"/>
      <c r="L79" s="38"/>
      <c r="M79" s="38"/>
      <c r="N79" s="42">
        <f t="shared" si="5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40"/>
      <c r="N80" s="42">
        <f t="shared" si="5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4"/>
        <v/>
      </c>
      <c r="R83" s="2"/>
    </row>
    <row r="84" spans="1:18" s="65" customFormat="1" ht="77.25" customHeight="1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36</v>
      </c>
      <c r="H85" s="65" t="s">
        <v>37</v>
      </c>
      <c r="R85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K11 K17:K83 H12:J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C12 B79:B83">
      <formula1>36831</formula1>
      <formula2>0</formula2>
    </dataValidation>
    <dataValidation type="textLength" operator="greaterThan" allowBlank="1" sqref="D12 D77 D79:D83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2011-02-18T11:10:58Z</cp:lastPrinted>
  <dcterms:created xsi:type="dcterms:W3CDTF">2007-03-06T14:42:56Z</dcterms:created>
  <dcterms:modified xsi:type="dcterms:W3CDTF">2011-02-18T11:10:59Z</dcterms:modified>
</cp:coreProperties>
</file>