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Estero'!$A$1:$Q$27</definedName>
    <definedName name="_xlnm.Print_Area" localSheetId="1">'Nota Spese Italia'!$A$1:$Q$26</definedName>
    <definedName name="_xlnm.Print_Titles" localSheetId="0">'Nota Spese Estero'!$1:$10</definedName>
    <definedName name="_xlnm.Print_Titles" localSheetId="1">'Nota Spese Italia'!$1:$10</definedName>
  </definedNames>
  <calcPr calcId="124519"/>
</workbook>
</file>

<file path=xl/calcChain.xml><?xml version="1.0" encoding="utf-8"?>
<calcChain xmlns="http://schemas.openxmlformats.org/spreadsheetml/2006/main">
  <c r="N7" i="3"/>
  <c r="O3" s="1"/>
  <c r="N7" i="1"/>
  <c r="M7"/>
  <c r="L7"/>
  <c r="J7"/>
  <c r="K7"/>
  <c r="O1"/>
  <c r="O13"/>
  <c r="M24"/>
  <c r="M23"/>
  <c r="M22"/>
  <c r="M21"/>
  <c r="M20"/>
  <c r="M19"/>
  <c r="M18"/>
  <c r="M17"/>
  <c r="M16"/>
  <c r="M15"/>
  <c r="M14"/>
  <c r="M12"/>
  <c r="M11"/>
  <c r="O3" l="1"/>
  <c r="O24"/>
  <c r="O23"/>
  <c r="O22"/>
  <c r="O21"/>
  <c r="O20"/>
  <c r="O19"/>
  <c r="O18"/>
  <c r="O17"/>
  <c r="O16"/>
  <c r="O15"/>
  <c r="O26"/>
  <c r="O25"/>
  <c r="O14"/>
  <c r="O12"/>
  <c r="H7"/>
  <c r="I7"/>
  <c r="O5" l="1"/>
  <c r="O27" i="3"/>
  <c r="H27"/>
  <c r="M27" s="1"/>
  <c r="O26"/>
  <c r="H26"/>
  <c r="M26" s="1"/>
  <c r="O25"/>
  <c r="H25"/>
  <c r="M25" s="1"/>
  <c r="O24"/>
  <c r="H24"/>
  <c r="M24" s="1"/>
  <c r="O23"/>
  <c r="H23"/>
  <c r="M23" s="1"/>
  <c r="O22"/>
  <c r="H22"/>
  <c r="M22" s="1"/>
  <c r="O21"/>
  <c r="H21"/>
  <c r="M21" s="1"/>
  <c r="O20"/>
  <c r="H20"/>
  <c r="M20" s="1"/>
  <c r="O17"/>
  <c r="H17"/>
  <c r="M17" s="1"/>
  <c r="O16"/>
  <c r="H16"/>
  <c r="M16" s="1"/>
  <c r="O15"/>
  <c r="H15"/>
  <c r="M15" s="1"/>
  <c r="O14"/>
  <c r="H14"/>
  <c r="M14" s="1"/>
  <c r="O13"/>
  <c r="H13"/>
  <c r="M13" s="1"/>
  <c r="O12"/>
  <c r="H12"/>
  <c r="M12" s="1"/>
  <c r="O19"/>
  <c r="H19"/>
  <c r="M19" s="1"/>
  <c r="O18"/>
  <c r="H18"/>
  <c r="M18" s="1"/>
  <c r="O11"/>
  <c r="H11"/>
  <c r="M11" s="1"/>
  <c r="L7"/>
  <c r="K7"/>
  <c r="J7"/>
  <c r="I7"/>
  <c r="H7"/>
  <c r="G7"/>
  <c r="O11" i="1"/>
  <c r="G7"/>
  <c r="M7" i="3" l="1"/>
  <c r="O1"/>
  <c r="O5" s="1"/>
  <c r="L1" l="1"/>
  <c r="L1" i="1"/>
</calcChain>
</file>

<file path=xl/sharedStrings.xml><?xml version="1.0" encoding="utf-8"?>
<sst xmlns="http://schemas.openxmlformats.org/spreadsheetml/2006/main" count="123" uniqueCount="55">
  <si>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</si>
  <si>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</si>
  <si>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</si>
  <si>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</si>
  <si>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</si>
  <si>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</si>
  <si>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</si>
  <si>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</si>
  <si>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</si>
  <si>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</si>
  <si>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</si>
  <si>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</si>
  <si>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</si>
  <si>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</si>
  <si>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</si>
  <si>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</si>
  <si>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</si>
  <si>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</si>
  <si>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</si>
  <si>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</si>
  <si>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</si>
  <si>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</si>
  <si>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</si>
  <si>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</si>
  <si>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</si>
  <si>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</si>
  <si>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</si>
  <si>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</si>
  <si>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</si>
  <si>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</si>
  <si>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</si>
  <si>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</si>
  <si>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SPESE ESTERO</t>
  </si>
  <si>
    <t>Check</t>
  </si>
  <si>
    <t xml:space="preserve">Paese </t>
  </si>
  <si>
    <t>Valuta</t>
  </si>
  <si>
    <t>DAVID VINCENZETTI</t>
  </si>
  <si>
    <t>SETTEMBRE</t>
  </si>
  <si>
    <t>Ristorante "L'Infinito"</t>
  </si>
  <si>
    <t>Milano</t>
  </si>
  <si>
    <t>Ristorante "Il Verdi"</t>
  </si>
  <si>
    <t>Taxi</t>
  </si>
  <si>
    <t>Ristorante "Cecco"</t>
  </si>
  <si>
    <t>Ristorante "Bebel's"</t>
  </si>
  <si>
    <t>Amazon.com</t>
  </si>
  <si>
    <t>USD</t>
  </si>
  <si>
    <t>(importi in USD)</t>
  </si>
  <si>
    <t>Controvalore € Carta Credito</t>
  </si>
  <si>
    <t>Amazon - Kindle</t>
  </si>
  <si>
    <t>Amazon-Kindle</t>
  </si>
  <si>
    <t>Kindle - Technology</t>
  </si>
  <si>
    <t>Kindle - Financial</t>
  </si>
  <si>
    <t>Kindle - New York Times</t>
  </si>
  <si>
    <t>Kindle - Business Week</t>
  </si>
  <si>
    <t>Kindle - Forbes</t>
  </si>
</sst>
</file>

<file path=xl/styles.xml><?xml version="1.0" encoding="utf-8"?>
<styleSheet xmlns="http://schemas.openxmlformats.org/spreadsheetml/2006/main">
  <numFmts count="8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#.##&quot; km/l&quot;"/>
    <numFmt numFmtId="167" formatCode="00\ "/>
    <numFmt numFmtId="168" formatCode="dd/mm/yy;@"/>
    <numFmt numFmtId="169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6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7" fontId="1" fillId="6" borderId="14" xfId="0" applyNumberFormat="1" applyFont="1" applyFill="1" applyBorder="1" applyAlignment="1" applyProtection="1">
      <alignment horizontal="center" vertical="center"/>
    </xf>
    <xf numFmtId="168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69" fontId="1" fillId="0" borderId="18" xfId="0" applyNumberFormat="1" applyFont="1" applyBorder="1" applyAlignment="1" applyProtection="1">
      <alignment horizontal="right" vertical="center"/>
    </xf>
    <xf numFmtId="169" fontId="1" fillId="0" borderId="19" xfId="0" applyNumberFormat="1" applyFont="1" applyBorder="1" applyAlignment="1" applyProtection="1">
      <alignment horizontal="right" vertical="center"/>
      <protection locked="0"/>
    </xf>
    <xf numFmtId="169" fontId="1" fillId="0" borderId="15" xfId="0" applyNumberFormat="1" applyFont="1" applyBorder="1" applyAlignment="1" applyProtection="1">
      <alignment horizontal="right" vertical="center"/>
      <protection locked="0"/>
    </xf>
    <xf numFmtId="169" fontId="1" fillId="0" borderId="20" xfId="0" applyNumberFormat="1" applyFont="1" applyBorder="1" applyAlignment="1" applyProtection="1">
      <alignment horizontal="right" vertical="center"/>
      <protection locked="0"/>
    </xf>
    <xf numFmtId="169" fontId="1" fillId="0" borderId="22" xfId="0" applyNumberFormat="1" applyFont="1" applyBorder="1" applyAlignment="1" applyProtection="1">
      <alignment horizontal="right" vertical="center"/>
      <protection locked="0"/>
    </xf>
    <xf numFmtId="169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7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8" fontId="1" fillId="0" borderId="21" xfId="0" applyNumberFormat="1" applyFont="1" applyBorder="1" applyAlignment="1" applyProtection="1">
      <alignment horizontal="center" vertical="center"/>
      <protection locked="0"/>
    </xf>
    <xf numFmtId="169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4" borderId="6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3" fontId="1" fillId="4" borderId="3" xfId="1" applyNumberFormat="1" applyFont="1" applyFill="1" applyBorder="1" applyAlignment="1" applyProtection="1">
      <alignment horizontal="right" vertical="center"/>
      <protection locked="0"/>
    </xf>
    <xf numFmtId="168" fontId="1" fillId="0" borderId="15" xfId="0" applyNumberFormat="1" applyFont="1" applyFill="1" applyBorder="1" applyAlignment="1" applyProtection="1">
      <alignment horizontal="center" vertical="center"/>
      <protection locked="0"/>
    </xf>
    <xf numFmtId="168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40" fontId="2" fillId="0" borderId="53" xfId="0" applyNumberFormat="1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/>
    </xf>
    <xf numFmtId="8" fontId="2" fillId="0" borderId="53" xfId="0" applyNumberFormat="1" applyFont="1" applyBorder="1" applyAlignment="1" applyProtection="1">
      <alignment horizontal="right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8" fontId="2" fillId="0" borderId="53" xfId="0" applyNumberFormat="1" applyFont="1" applyBorder="1" applyAlignment="1" applyProtection="1">
      <alignment vertical="center"/>
    </xf>
    <xf numFmtId="8" fontId="2" fillId="0" borderId="53" xfId="0" applyNumberFormat="1" applyFont="1" applyBorder="1" applyAlignment="1" applyProtection="1">
      <alignment horizontal="right"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topLeftCell="G1" zoomScale="50" zoomScaleSheetLayoutView="50" workbookViewId="0">
      <pane ySplit="5" topLeftCell="A6" activePane="bottomLeft" state="frozen"/>
      <selection pane="bottomLeft" activeCell="Q20" sqref="Q20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47.7109375" style="2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71" t="s">
        <v>0</v>
      </c>
      <c r="C1" s="71"/>
      <c r="D1" s="72" t="s">
        <v>36</v>
      </c>
      <c r="E1" s="72"/>
      <c r="F1" s="47" t="s">
        <v>37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373.23</v>
      </c>
    </row>
    <row r="2" spans="1:17" s="7" customFormat="1" ht="35.25" customHeight="1">
      <c r="A2" s="4"/>
      <c r="B2" s="73" t="s">
        <v>2</v>
      </c>
      <c r="C2" s="73"/>
      <c r="D2" s="72"/>
      <c r="E2" s="72"/>
      <c r="F2" s="8"/>
      <c r="G2" s="8"/>
      <c r="M2" s="9" t="s">
        <v>3</v>
      </c>
      <c r="N2" s="10"/>
      <c r="O2" s="53"/>
    </row>
    <row r="3" spans="1:17" s="7" customFormat="1" ht="35.25" customHeight="1">
      <c r="A3" s="4"/>
      <c r="B3" s="73" t="s">
        <v>29</v>
      </c>
      <c r="C3" s="73"/>
      <c r="D3" s="72" t="s">
        <v>30</v>
      </c>
      <c r="E3" s="72"/>
      <c r="M3" s="9" t="s">
        <v>4</v>
      </c>
      <c r="N3" s="10"/>
      <c r="O3" s="53">
        <f>N7</f>
        <v>373.23</v>
      </c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19">
        <v>1</v>
      </c>
      <c r="H4" s="13"/>
      <c r="I4" s="13"/>
      <c r="J4" s="2"/>
      <c r="K4" s="2"/>
      <c r="L4" s="2"/>
      <c r="M4" s="14" t="s">
        <v>5</v>
      </c>
      <c r="N4" s="15"/>
      <c r="O4" s="54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19">
        <v>1.1100000000000001</v>
      </c>
      <c r="M5" s="80" t="s">
        <v>8</v>
      </c>
      <c r="N5" s="80"/>
      <c r="O5" s="55">
        <f>O1-O2-O3-O4</f>
        <v>0</v>
      </c>
      <c r="Q5" s="12"/>
    </row>
    <row r="6" spans="1:17" s="7" customFormat="1" ht="31.5" customHeight="1" thickTop="1" thickBot="1">
      <c r="A6" s="4"/>
      <c r="B6" s="20" t="s">
        <v>46</v>
      </c>
      <c r="C6" s="20"/>
      <c r="D6" s="12"/>
      <c r="E6" s="12"/>
      <c r="F6" s="9" t="s">
        <v>10</v>
      </c>
      <c r="G6" s="21">
        <v>11.11</v>
      </c>
      <c r="Q6" s="12"/>
    </row>
    <row r="7" spans="1:17" s="7" customFormat="1" ht="27" customHeight="1" thickTop="1" thickBot="1">
      <c r="A7" s="81" t="s">
        <v>32</v>
      </c>
      <c r="B7" s="82"/>
      <c r="C7" s="83"/>
      <c r="D7" s="89" t="s">
        <v>11</v>
      </c>
      <c r="E7" s="90"/>
      <c r="F7" s="90"/>
      <c r="G7" s="22">
        <f t="shared" ref="G7:L7" si="0">SUM(G11:G27)</f>
        <v>0</v>
      </c>
      <c r="H7" s="56">
        <f t="shared" si="0"/>
        <v>0</v>
      </c>
      <c r="I7" s="57">
        <f t="shared" si="0"/>
        <v>0</v>
      </c>
      <c r="J7" s="58">
        <f t="shared" si="0"/>
        <v>373.23</v>
      </c>
      <c r="K7" s="57">
        <f t="shared" si="0"/>
        <v>0</v>
      </c>
      <c r="L7" s="59">
        <f t="shared" si="0"/>
        <v>0</v>
      </c>
      <c r="M7" s="56">
        <f>SUM(M11:M27)</f>
        <v>373.23</v>
      </c>
      <c r="N7" s="60">
        <f>SUM(N11:N27)</f>
        <v>373.23</v>
      </c>
      <c r="O7" s="11"/>
    </row>
    <row r="8" spans="1:17" ht="36" customHeight="1" thickTop="1" thickBot="1">
      <c r="A8" s="91"/>
      <c r="B8" s="93" t="s">
        <v>12</v>
      </c>
      <c r="C8" s="93" t="s">
        <v>13</v>
      </c>
      <c r="D8" s="95" t="s">
        <v>27</v>
      </c>
      <c r="E8" s="94" t="s">
        <v>34</v>
      </c>
      <c r="F8" s="96" t="s">
        <v>35</v>
      </c>
      <c r="G8" s="97" t="s">
        <v>15</v>
      </c>
      <c r="H8" s="98" t="s">
        <v>16</v>
      </c>
      <c r="I8" s="84" t="s">
        <v>26</v>
      </c>
      <c r="J8" s="85" t="s">
        <v>28</v>
      </c>
      <c r="K8" s="86" t="s">
        <v>22</v>
      </c>
      <c r="L8" s="87"/>
      <c r="M8" s="88" t="s">
        <v>17</v>
      </c>
      <c r="N8" s="74" t="s">
        <v>18</v>
      </c>
      <c r="O8" s="75" t="s">
        <v>19</v>
      </c>
      <c r="P8" s="68" t="s">
        <v>47</v>
      </c>
    </row>
    <row r="9" spans="1:17" ht="36" customHeight="1" thickTop="1" thickBot="1">
      <c r="A9" s="92"/>
      <c r="B9" s="94"/>
      <c r="C9" s="94"/>
      <c r="D9" s="94"/>
      <c r="E9" s="94"/>
      <c r="F9" s="96"/>
      <c r="G9" s="97"/>
      <c r="H9" s="98"/>
      <c r="I9" s="84"/>
      <c r="J9" s="85"/>
      <c r="K9" s="76" t="s">
        <v>23</v>
      </c>
      <c r="L9" s="78" t="s">
        <v>24</v>
      </c>
      <c r="M9" s="88"/>
      <c r="N9" s="74"/>
      <c r="O9" s="75"/>
      <c r="P9" s="69"/>
    </row>
    <row r="10" spans="1:17" ht="37.5" customHeight="1" thickTop="1" thickBot="1">
      <c r="A10" s="92"/>
      <c r="B10" s="94"/>
      <c r="C10" s="94"/>
      <c r="D10" s="94"/>
      <c r="E10" s="94"/>
      <c r="F10" s="96"/>
      <c r="G10" s="23" t="s">
        <v>20</v>
      </c>
      <c r="H10" s="98"/>
      <c r="I10" s="84"/>
      <c r="J10" s="85"/>
      <c r="K10" s="77"/>
      <c r="L10" s="79"/>
      <c r="M10" s="88"/>
      <c r="N10" s="74"/>
      <c r="O10" s="75"/>
      <c r="P10" s="70"/>
    </row>
    <row r="11" spans="1:17" ht="30" customHeight="1" thickTop="1">
      <c r="A11" s="24">
        <v>1</v>
      </c>
      <c r="B11" s="43">
        <v>40429</v>
      </c>
      <c r="C11" s="26"/>
      <c r="D11" s="27" t="s">
        <v>44</v>
      </c>
      <c r="E11" s="27" t="s">
        <v>39</v>
      </c>
      <c r="F11" s="28" t="s">
        <v>45</v>
      </c>
      <c r="G11" s="29"/>
      <c r="H11" s="30">
        <f>IF($D$3="si",($G$5*G11),IF($D$3="no",G11*$G$4,0))</f>
        <v>0</v>
      </c>
      <c r="I11" s="31"/>
      <c r="J11" s="32">
        <v>251.08</v>
      </c>
      <c r="K11" s="34"/>
      <c r="L11" s="35"/>
      <c r="M11" s="51">
        <f t="shared" ref="M11:M27" si="1">SUM(H11:L11)</f>
        <v>251.08</v>
      </c>
      <c r="N11" s="36">
        <v>251.08</v>
      </c>
      <c r="O11" s="37" t="str">
        <f t="shared" ref="O11:O27" si="2">IF(F11="Milano","X","")</f>
        <v/>
      </c>
      <c r="P11" s="67">
        <v>201.69</v>
      </c>
    </row>
    <row r="12" spans="1:17" ht="30" customHeight="1">
      <c r="A12" s="38">
        <v>4</v>
      </c>
      <c r="B12" s="25">
        <v>40431</v>
      </c>
      <c r="C12" s="26"/>
      <c r="D12" s="27" t="s">
        <v>49</v>
      </c>
      <c r="E12" s="27" t="s">
        <v>39</v>
      </c>
      <c r="F12" s="28" t="s">
        <v>45</v>
      </c>
      <c r="G12" s="29"/>
      <c r="H12" s="30">
        <f t="shared" ref="H12:H27" si="3">IF($D$3="si",($G$5*G12),IF($D$3="no",G12*$G$4,0))</f>
        <v>0</v>
      </c>
      <c r="I12" s="31"/>
      <c r="J12" s="32">
        <v>3.44</v>
      </c>
      <c r="K12" s="34"/>
      <c r="L12" s="35"/>
      <c r="M12" s="51">
        <f t="shared" si="1"/>
        <v>3.44</v>
      </c>
      <c r="N12" s="39">
        <v>3.44</v>
      </c>
      <c r="O12" s="37" t="str">
        <f t="shared" si="2"/>
        <v/>
      </c>
      <c r="P12" s="99">
        <v>2.76</v>
      </c>
    </row>
    <row r="13" spans="1:17" ht="30" customHeight="1">
      <c r="A13" s="38">
        <v>5</v>
      </c>
      <c r="B13" s="25">
        <v>40431</v>
      </c>
      <c r="C13" s="26"/>
      <c r="D13" s="27" t="s">
        <v>50</v>
      </c>
      <c r="E13" s="27" t="s">
        <v>39</v>
      </c>
      <c r="F13" s="28" t="s">
        <v>45</v>
      </c>
      <c r="G13" s="29"/>
      <c r="H13" s="30">
        <f t="shared" si="3"/>
        <v>0</v>
      </c>
      <c r="I13" s="31"/>
      <c r="J13" s="32">
        <v>2.4900000000000002</v>
      </c>
      <c r="K13" s="34"/>
      <c r="L13" s="35"/>
      <c r="M13" s="51">
        <f t="shared" si="1"/>
        <v>2.4900000000000002</v>
      </c>
      <c r="N13" s="39">
        <v>2.4900000000000002</v>
      </c>
      <c r="O13" s="37" t="str">
        <f t="shared" si="2"/>
        <v/>
      </c>
      <c r="P13" s="100">
        <v>2</v>
      </c>
    </row>
    <row r="14" spans="1:17" ht="30" customHeight="1">
      <c r="A14" s="38">
        <v>6</v>
      </c>
      <c r="B14" s="25">
        <v>40432</v>
      </c>
      <c r="C14" s="26"/>
      <c r="D14" s="27" t="s">
        <v>50</v>
      </c>
      <c r="E14" s="27" t="s">
        <v>39</v>
      </c>
      <c r="F14" s="28" t="s">
        <v>45</v>
      </c>
      <c r="G14" s="29"/>
      <c r="H14" s="30">
        <f t="shared" si="3"/>
        <v>0</v>
      </c>
      <c r="I14" s="31"/>
      <c r="J14" s="32">
        <v>2.4900000000000002</v>
      </c>
      <c r="K14" s="34"/>
      <c r="L14" s="35"/>
      <c r="M14" s="51">
        <f t="shared" si="1"/>
        <v>2.4900000000000002</v>
      </c>
      <c r="N14" s="39">
        <v>2.4900000000000002</v>
      </c>
      <c r="O14" s="37" t="str">
        <f t="shared" si="2"/>
        <v/>
      </c>
      <c r="P14" s="99">
        <v>1.91</v>
      </c>
    </row>
    <row r="15" spans="1:17" ht="30" customHeight="1">
      <c r="A15" s="38">
        <v>7</v>
      </c>
      <c r="B15" s="25">
        <v>40434</v>
      </c>
      <c r="C15" s="26"/>
      <c r="D15" s="27" t="s">
        <v>51</v>
      </c>
      <c r="E15" s="27" t="s">
        <v>39</v>
      </c>
      <c r="F15" s="28" t="s">
        <v>45</v>
      </c>
      <c r="G15" s="29"/>
      <c r="H15" s="30">
        <f t="shared" si="3"/>
        <v>0</v>
      </c>
      <c r="I15" s="31"/>
      <c r="J15" s="32">
        <v>27.99</v>
      </c>
      <c r="K15" s="34"/>
      <c r="L15" s="35"/>
      <c r="M15" s="51">
        <f t="shared" si="1"/>
        <v>27.99</v>
      </c>
      <c r="N15" s="39">
        <v>27.99</v>
      </c>
      <c r="O15" s="37" t="str">
        <f t="shared" si="2"/>
        <v/>
      </c>
      <c r="P15" s="99">
        <v>22.29</v>
      </c>
    </row>
    <row r="16" spans="1:17" ht="30" customHeight="1">
      <c r="A16" s="38">
        <v>8</v>
      </c>
      <c r="B16" s="25">
        <v>40434</v>
      </c>
      <c r="C16" s="26"/>
      <c r="D16" s="27" t="s">
        <v>52</v>
      </c>
      <c r="E16" s="27" t="s">
        <v>39</v>
      </c>
      <c r="F16" s="28" t="s">
        <v>45</v>
      </c>
      <c r="G16" s="29"/>
      <c r="H16" s="30">
        <f t="shared" si="3"/>
        <v>0</v>
      </c>
      <c r="I16" s="31"/>
      <c r="J16" s="32">
        <v>27.99</v>
      </c>
      <c r="K16" s="34"/>
      <c r="L16" s="35"/>
      <c r="M16" s="51">
        <f t="shared" si="1"/>
        <v>27.99</v>
      </c>
      <c r="N16" s="39">
        <v>27.99</v>
      </c>
      <c r="O16" s="37" t="str">
        <f t="shared" si="2"/>
        <v/>
      </c>
      <c r="P16" s="99">
        <v>22.29</v>
      </c>
    </row>
    <row r="17" spans="1:16" ht="30" customHeight="1">
      <c r="A17" s="38">
        <v>9</v>
      </c>
      <c r="B17" s="25">
        <v>40434</v>
      </c>
      <c r="C17" s="40"/>
      <c r="D17" s="27" t="s">
        <v>53</v>
      </c>
      <c r="E17" s="27" t="s">
        <v>39</v>
      </c>
      <c r="F17" s="28" t="s">
        <v>45</v>
      </c>
      <c r="G17" s="29"/>
      <c r="H17" s="30">
        <f t="shared" si="3"/>
        <v>0</v>
      </c>
      <c r="I17" s="31"/>
      <c r="J17" s="32">
        <v>4.99</v>
      </c>
      <c r="K17" s="34"/>
      <c r="L17" s="35"/>
      <c r="M17" s="51">
        <f t="shared" si="1"/>
        <v>4.99</v>
      </c>
      <c r="N17" s="39">
        <v>4.99</v>
      </c>
      <c r="O17" s="37" t="str">
        <f t="shared" si="2"/>
        <v/>
      </c>
      <c r="P17" s="99">
        <v>3.98</v>
      </c>
    </row>
    <row r="18" spans="1:16" ht="30" customHeight="1">
      <c r="A18" s="38">
        <v>2</v>
      </c>
      <c r="B18" s="43">
        <v>40449</v>
      </c>
      <c r="C18" s="40"/>
      <c r="D18" s="27" t="s">
        <v>48</v>
      </c>
      <c r="E18" s="27" t="s">
        <v>39</v>
      </c>
      <c r="F18" s="28" t="s">
        <v>45</v>
      </c>
      <c r="G18" s="29"/>
      <c r="H18" s="30">
        <f>IF($D$3="si",($G$5*G18),IF($D$3="no",G18*$G$4,0))</f>
        <v>0</v>
      </c>
      <c r="I18" s="31"/>
      <c r="J18" s="32">
        <v>3.99</v>
      </c>
      <c r="K18" s="34"/>
      <c r="L18" s="35"/>
      <c r="M18" s="51">
        <f>SUM(H18:L18)</f>
        <v>3.99</v>
      </c>
      <c r="N18" s="39">
        <v>3.99</v>
      </c>
      <c r="O18" s="37" t="str">
        <f>IF(F18="Milano","X","")</f>
        <v/>
      </c>
      <c r="P18" s="67">
        <v>3.03</v>
      </c>
    </row>
    <row r="19" spans="1:16" ht="30" customHeight="1">
      <c r="A19" s="38">
        <v>3</v>
      </c>
      <c r="B19" s="25">
        <v>40449</v>
      </c>
      <c r="C19" s="26"/>
      <c r="D19" s="27" t="s">
        <v>44</v>
      </c>
      <c r="E19" s="27" t="s">
        <v>39</v>
      </c>
      <c r="F19" s="28" t="s">
        <v>45</v>
      </c>
      <c r="G19" s="29"/>
      <c r="H19" s="30">
        <f>IF($D$3="si",($G$5*G19),IF($D$3="no",G19*$G$4,0))</f>
        <v>0</v>
      </c>
      <c r="I19" s="31"/>
      <c r="J19" s="32">
        <v>43.78</v>
      </c>
      <c r="K19" s="34"/>
      <c r="L19" s="35"/>
      <c r="M19" s="51">
        <f>SUM(H19:L19)</f>
        <v>43.78</v>
      </c>
      <c r="N19" s="39">
        <v>43.78</v>
      </c>
      <c r="O19" s="37" t="str">
        <f>IF(F19="Milano","X","")</f>
        <v/>
      </c>
      <c r="P19" s="65">
        <v>33.19</v>
      </c>
    </row>
    <row r="20" spans="1:16" ht="30" customHeight="1">
      <c r="A20" s="38">
        <v>10</v>
      </c>
      <c r="B20" s="25">
        <v>40450</v>
      </c>
      <c r="C20" s="40"/>
      <c r="D20" s="27" t="s">
        <v>54</v>
      </c>
      <c r="E20" s="27" t="s">
        <v>39</v>
      </c>
      <c r="F20" s="28" t="s">
        <v>45</v>
      </c>
      <c r="G20" s="29"/>
      <c r="H20" s="30">
        <f t="shared" si="3"/>
        <v>0</v>
      </c>
      <c r="I20" s="31"/>
      <c r="J20" s="32">
        <v>4.99</v>
      </c>
      <c r="K20" s="34"/>
      <c r="L20" s="35"/>
      <c r="M20" s="51">
        <f t="shared" si="1"/>
        <v>4.99</v>
      </c>
      <c r="N20" s="39">
        <v>4.99</v>
      </c>
      <c r="O20" s="37" t="str">
        <f t="shared" si="2"/>
        <v/>
      </c>
      <c r="P20" s="99">
        <v>3.74</v>
      </c>
    </row>
    <row r="21" spans="1:16" ht="30" customHeight="1">
      <c r="A21" s="38">
        <v>11</v>
      </c>
      <c r="B21" s="25"/>
      <c r="C21" s="40"/>
      <c r="D21" s="27"/>
      <c r="E21" s="27"/>
      <c r="F21" s="40"/>
      <c r="G21" s="29"/>
      <c r="H21" s="30">
        <f t="shared" si="3"/>
        <v>0</v>
      </c>
      <c r="I21" s="31"/>
      <c r="J21" s="33"/>
      <c r="K21" s="34"/>
      <c r="L21" s="35"/>
      <c r="M21" s="51">
        <f t="shared" si="1"/>
        <v>0</v>
      </c>
      <c r="N21" s="39"/>
      <c r="O21" s="37" t="str">
        <f t="shared" si="2"/>
        <v/>
      </c>
      <c r="P21" s="66"/>
    </row>
    <row r="22" spans="1:16" ht="30" customHeight="1">
      <c r="A22" s="38">
        <v>12</v>
      </c>
      <c r="B22" s="25"/>
      <c r="C22" s="40"/>
      <c r="D22" s="27"/>
      <c r="E22" s="27"/>
      <c r="F22" s="40"/>
      <c r="G22" s="29"/>
      <c r="H22" s="30">
        <f t="shared" si="3"/>
        <v>0</v>
      </c>
      <c r="I22" s="32"/>
      <c r="J22" s="32"/>
      <c r="K22" s="34"/>
      <c r="L22" s="35"/>
      <c r="M22" s="51">
        <f t="shared" si="1"/>
        <v>0</v>
      </c>
      <c r="N22" s="39"/>
      <c r="O22" s="37" t="str">
        <f t="shared" si="2"/>
        <v/>
      </c>
      <c r="P22" s="66"/>
    </row>
    <row r="23" spans="1:16" ht="30" customHeight="1">
      <c r="A23" s="38">
        <v>13</v>
      </c>
      <c r="B23" s="43"/>
      <c r="C23" s="40"/>
      <c r="D23" s="45"/>
      <c r="E23" s="41"/>
      <c r="F23" s="42"/>
      <c r="G23" s="29"/>
      <c r="H23" s="30">
        <f t="shared" si="3"/>
        <v>0</v>
      </c>
      <c r="I23" s="44"/>
      <c r="J23" s="33"/>
      <c r="K23" s="34"/>
      <c r="L23" s="35"/>
      <c r="M23" s="51">
        <f t="shared" si="1"/>
        <v>0</v>
      </c>
      <c r="N23" s="39"/>
      <c r="O23" s="37" t="str">
        <f t="shared" si="2"/>
        <v/>
      </c>
      <c r="P23" s="66"/>
    </row>
    <row r="24" spans="1:16" ht="30" customHeight="1">
      <c r="A24" s="38">
        <v>14</v>
      </c>
      <c r="B24" s="43"/>
      <c r="C24" s="40"/>
      <c r="D24" s="45"/>
      <c r="E24" s="41"/>
      <c r="F24" s="42"/>
      <c r="G24" s="29"/>
      <c r="H24" s="30">
        <f t="shared" si="3"/>
        <v>0</v>
      </c>
      <c r="I24" s="44"/>
      <c r="J24" s="33"/>
      <c r="K24" s="34"/>
      <c r="L24" s="35"/>
      <c r="M24" s="51">
        <f t="shared" si="1"/>
        <v>0</v>
      </c>
      <c r="N24" s="39"/>
      <c r="O24" s="37" t="str">
        <f t="shared" si="2"/>
        <v/>
      </c>
      <c r="P24" s="66"/>
    </row>
    <row r="25" spans="1:16" ht="30" customHeight="1">
      <c r="A25" s="38">
        <v>15</v>
      </c>
      <c r="B25" s="43"/>
      <c r="C25" s="40"/>
      <c r="D25" s="45"/>
      <c r="E25" s="41"/>
      <c r="F25" s="42"/>
      <c r="G25" s="29"/>
      <c r="H25" s="30">
        <f t="shared" si="3"/>
        <v>0</v>
      </c>
      <c r="I25" s="44"/>
      <c r="J25" s="33"/>
      <c r="K25" s="34"/>
      <c r="L25" s="35"/>
      <c r="M25" s="51">
        <f t="shared" si="1"/>
        <v>0</v>
      </c>
      <c r="N25" s="39"/>
      <c r="O25" s="37" t="str">
        <f t="shared" si="2"/>
        <v/>
      </c>
      <c r="P25" s="66"/>
    </row>
    <row r="26" spans="1:16" ht="30" customHeight="1">
      <c r="A26" s="38">
        <v>16</v>
      </c>
      <c r="B26" s="43"/>
      <c r="C26" s="40"/>
      <c r="D26" s="45"/>
      <c r="E26" s="41"/>
      <c r="F26" s="42"/>
      <c r="G26" s="29"/>
      <c r="H26" s="30">
        <f t="shared" si="3"/>
        <v>0</v>
      </c>
      <c r="I26" s="44"/>
      <c r="J26" s="33"/>
      <c r="K26" s="34"/>
      <c r="L26" s="35"/>
      <c r="M26" s="51">
        <f t="shared" si="1"/>
        <v>0</v>
      </c>
      <c r="N26" s="39"/>
      <c r="O26" s="37" t="str">
        <f t="shared" si="2"/>
        <v/>
      </c>
      <c r="P26" s="66"/>
    </row>
    <row r="27" spans="1:16" ht="30" customHeight="1">
      <c r="A27" s="38">
        <v>17</v>
      </c>
      <c r="B27" s="43"/>
      <c r="C27" s="40"/>
      <c r="D27" s="45"/>
      <c r="E27" s="41"/>
      <c r="F27" s="42"/>
      <c r="G27" s="29"/>
      <c r="H27" s="30">
        <f t="shared" si="3"/>
        <v>0</v>
      </c>
      <c r="I27" s="44"/>
      <c r="J27" s="33"/>
      <c r="K27" s="34"/>
      <c r="L27" s="35"/>
      <c r="M27" s="51">
        <f t="shared" si="1"/>
        <v>0</v>
      </c>
      <c r="N27" s="39"/>
      <c r="O27" s="37" t="str">
        <f t="shared" si="2"/>
        <v/>
      </c>
      <c r="P27" s="66"/>
    </row>
    <row r="28" spans="1:16">
      <c r="P28" s="66"/>
    </row>
    <row r="29" spans="1:16">
      <c r="P29" s="66"/>
    </row>
    <row r="30" spans="1:16">
      <c r="P30" s="66"/>
    </row>
    <row r="31" spans="1:16">
      <c r="P31" s="66"/>
    </row>
    <row r="32" spans="1:16">
      <c r="P32" s="66"/>
    </row>
    <row r="33" spans="16:16">
      <c r="P33" s="66"/>
    </row>
    <row r="34" spans="16:16">
      <c r="P34" s="66"/>
    </row>
    <row r="35" spans="16:16">
      <c r="P35" s="66"/>
    </row>
    <row r="36" spans="16:16">
      <c r="P36" s="66"/>
    </row>
    <row r="37" spans="16:16">
      <c r="P37" s="66"/>
    </row>
    <row r="38" spans="16:16">
      <c r="P38" s="66"/>
    </row>
    <row r="39" spans="16:16">
      <c r="P39" s="66"/>
    </row>
    <row r="40" spans="16:16">
      <c r="P40" s="66"/>
    </row>
    <row r="41" spans="16:16">
      <c r="P41" s="66"/>
    </row>
    <row r="42" spans="16:16">
      <c r="P42" s="66"/>
    </row>
    <row r="43" spans="16:16">
      <c r="P43" s="66"/>
    </row>
  </sheetData>
  <mergeCells count="26"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P8:P10"/>
    <mergeCell ref="B1:C1"/>
    <mergeCell ref="D1:E1"/>
    <mergeCell ref="B2:C2"/>
    <mergeCell ref="D2:E2"/>
    <mergeCell ref="B3:C3"/>
    <mergeCell ref="D3:E3"/>
    <mergeCell ref="N8:N10"/>
    <mergeCell ref="O8:O10"/>
    <mergeCell ref="K9:K10"/>
    <mergeCell ref="L9:L10"/>
    <mergeCell ref="M5:N5"/>
    <mergeCell ref="A7:C7"/>
    <mergeCell ref="I8:I10"/>
    <mergeCell ref="J8:J10"/>
    <mergeCell ref="K8:L8"/>
  </mergeCells>
  <conditionalFormatting sqref="L1">
    <cfRule type="cellIs" dxfId="0" priority="1" operator="notEqual">
      <formula>0</formula>
    </cfRule>
  </conditionalFormatting>
  <dataValidations count="14">
    <dataValidation type="textLength" operator="greaterThan" allowBlank="1" sqref="C18 C23:C27 C21">
      <formula1>1</formula1>
      <formula2>0</formula2>
    </dataValidation>
    <dataValidation type="date" operator="greaterThanOrEqual" showErrorMessage="1" errorTitle="Data" error="Inserire una data superiore al 1/11/2000" sqref="B23:B27 B18 B11">
      <formula1>36831</formula1>
      <formula2>0</formula2>
    </dataValidation>
    <dataValidation type="textLength" operator="greaterThan" sqref="F23:F27">
      <formula1>1</formula1>
      <formula2>0</formula2>
    </dataValidation>
    <dataValidation type="textLength" operator="greaterThan" allowBlank="1" showErrorMessage="1" sqref="D23:E27 E20:E21 E17">
      <formula1>1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I20:I22 L20:L22 L16:L17 I15:I17 J12:K17 I23:L27 H12:H27 J19:K22 J18:L18 H11:L11">
      <formula1>0</formula1>
      <formula2>0</formula2>
    </dataValidation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="50" zoomScaleSheetLayoutView="50" workbookViewId="0">
      <pane ySplit="5" topLeftCell="A6" activePane="bottomLeft" state="frozen"/>
      <selection pane="bottomLeft" activeCell="K17" sqref="K17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71" t="s">
        <v>0</v>
      </c>
      <c r="C1" s="71"/>
      <c r="D1" s="72" t="s">
        <v>36</v>
      </c>
      <c r="E1" s="72"/>
      <c r="F1" s="47" t="s">
        <v>37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930.5</v>
      </c>
      <c r="P1" s="3"/>
    </row>
    <row r="2" spans="1:17" s="7" customFormat="1" ht="35.25" customHeight="1">
      <c r="A2" s="4"/>
      <c r="B2" s="73" t="s">
        <v>2</v>
      </c>
      <c r="C2" s="73"/>
      <c r="D2" s="72"/>
      <c r="E2" s="72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73" t="s">
        <v>29</v>
      </c>
      <c r="C3" s="73"/>
      <c r="D3" s="72" t="s">
        <v>30</v>
      </c>
      <c r="E3" s="72"/>
      <c r="M3" s="9" t="s">
        <v>4</v>
      </c>
      <c r="N3" s="10"/>
      <c r="O3" s="53">
        <f>SUM(N11:N26)</f>
        <v>854.5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61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61">
        <v>1.1100000000000001</v>
      </c>
      <c r="M5" s="80" t="s">
        <v>8</v>
      </c>
      <c r="N5" s="80"/>
      <c r="O5" s="55">
        <f>O1-O2-O3-O4</f>
        <v>76</v>
      </c>
      <c r="P5" s="11"/>
      <c r="Q5" s="12"/>
    </row>
    <row r="6" spans="1:17" s="7" customFormat="1" ht="31.5" customHeight="1" thickTop="1" thickBot="1">
      <c r="A6" s="4"/>
      <c r="B6" s="20" t="s">
        <v>9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48"/>
      <c r="B7" s="49"/>
      <c r="C7" s="50" t="s">
        <v>31</v>
      </c>
      <c r="D7" s="89" t="s">
        <v>11</v>
      </c>
      <c r="E7" s="90"/>
      <c r="F7" s="90"/>
      <c r="G7" s="22">
        <f>SUM(G11:G24)</f>
        <v>0</v>
      </c>
      <c r="H7" s="56">
        <f>SUM(H11:H24)</f>
        <v>0</v>
      </c>
      <c r="I7" s="57">
        <f>SUM(I11:I24)</f>
        <v>0</v>
      </c>
      <c r="J7" s="58">
        <f>SUM(J11:J26)</f>
        <v>76</v>
      </c>
      <c r="K7" s="57">
        <f>SUM(K11:K24)</f>
        <v>58</v>
      </c>
      <c r="L7" s="59">
        <f>SUM(L11:L26)</f>
        <v>796.5</v>
      </c>
      <c r="M7" s="56">
        <f>SUM(H7:L7)</f>
        <v>930.5</v>
      </c>
      <c r="N7" s="60">
        <f>SUM(N11:N26)</f>
        <v>854.5</v>
      </c>
      <c r="O7" s="11"/>
    </row>
    <row r="8" spans="1:17" ht="36" customHeight="1" thickTop="1" thickBot="1">
      <c r="A8" s="91"/>
      <c r="B8" s="93" t="s">
        <v>12</v>
      </c>
      <c r="C8" s="93" t="s">
        <v>13</v>
      </c>
      <c r="D8" s="95" t="s">
        <v>27</v>
      </c>
      <c r="E8" s="94" t="s">
        <v>14</v>
      </c>
      <c r="F8" s="96" t="s">
        <v>25</v>
      </c>
      <c r="G8" s="97" t="s">
        <v>15</v>
      </c>
      <c r="H8" s="98" t="s">
        <v>16</v>
      </c>
      <c r="I8" s="84" t="s">
        <v>26</v>
      </c>
      <c r="J8" s="85" t="s">
        <v>28</v>
      </c>
      <c r="K8" s="86" t="s">
        <v>22</v>
      </c>
      <c r="L8" s="87"/>
      <c r="M8" s="88" t="s">
        <v>17</v>
      </c>
      <c r="N8" s="74" t="s">
        <v>18</v>
      </c>
      <c r="O8" s="75" t="s">
        <v>19</v>
      </c>
      <c r="P8" s="2"/>
    </row>
    <row r="9" spans="1:17" ht="36" customHeight="1" thickTop="1" thickBot="1">
      <c r="A9" s="92"/>
      <c r="B9" s="94"/>
      <c r="C9" s="94"/>
      <c r="D9" s="94"/>
      <c r="E9" s="94"/>
      <c r="F9" s="96"/>
      <c r="G9" s="97"/>
      <c r="H9" s="98"/>
      <c r="I9" s="84"/>
      <c r="J9" s="85"/>
      <c r="K9" s="76" t="s">
        <v>23</v>
      </c>
      <c r="L9" s="78" t="s">
        <v>24</v>
      </c>
      <c r="M9" s="88"/>
      <c r="N9" s="74"/>
      <c r="O9" s="75"/>
      <c r="P9" s="2"/>
    </row>
    <row r="10" spans="1:17" ht="37.5" customHeight="1" thickTop="1" thickBot="1">
      <c r="A10" s="92"/>
      <c r="B10" s="94"/>
      <c r="C10" s="94"/>
      <c r="D10" s="94"/>
      <c r="E10" s="94"/>
      <c r="F10" s="96"/>
      <c r="G10" s="23" t="s">
        <v>20</v>
      </c>
      <c r="H10" s="98"/>
      <c r="I10" s="84"/>
      <c r="J10" s="85"/>
      <c r="K10" s="77"/>
      <c r="L10" s="79"/>
      <c r="M10" s="88"/>
      <c r="N10" s="74"/>
      <c r="O10" s="75"/>
      <c r="P10" s="2"/>
    </row>
    <row r="11" spans="1:17" ht="30" customHeight="1" thickTop="1">
      <c r="A11" s="24">
        <v>1</v>
      </c>
      <c r="B11" s="25">
        <v>40422</v>
      </c>
      <c r="C11" s="26"/>
      <c r="D11" s="27" t="s">
        <v>38</v>
      </c>
      <c r="E11" s="27"/>
      <c r="F11" s="28" t="s">
        <v>39</v>
      </c>
      <c r="G11" s="29"/>
      <c r="H11" s="30"/>
      <c r="I11" s="31"/>
      <c r="J11" s="32"/>
      <c r="K11" s="34"/>
      <c r="L11" s="35">
        <v>90</v>
      </c>
      <c r="M11" s="51">
        <f>SUM(H11:L11)</f>
        <v>90</v>
      </c>
      <c r="N11" s="39">
        <v>90</v>
      </c>
      <c r="O11" s="37" t="str">
        <f t="shared" ref="O11:O24" si="0">IF(F11="Milano","X","")</f>
        <v>X</v>
      </c>
      <c r="P11" s="2"/>
    </row>
    <row r="12" spans="1:17" ht="30" customHeight="1">
      <c r="A12" s="38">
        <v>2</v>
      </c>
      <c r="B12" s="25">
        <v>40423</v>
      </c>
      <c r="C12" s="26"/>
      <c r="D12" s="27" t="s">
        <v>40</v>
      </c>
      <c r="E12" s="27"/>
      <c r="F12" s="28" t="s">
        <v>39</v>
      </c>
      <c r="G12" s="29"/>
      <c r="H12" s="30"/>
      <c r="I12" s="31"/>
      <c r="J12" s="32"/>
      <c r="K12" s="34"/>
      <c r="L12" s="35">
        <v>37</v>
      </c>
      <c r="M12" s="51">
        <f t="shared" ref="M12:M24" si="1">SUM(H12:L12)</f>
        <v>37</v>
      </c>
      <c r="N12" s="39">
        <v>37</v>
      </c>
      <c r="O12" s="37" t="str">
        <f t="shared" si="0"/>
        <v>X</v>
      </c>
      <c r="P12" s="2"/>
    </row>
    <row r="13" spans="1:17" ht="30" customHeight="1">
      <c r="A13" s="38">
        <v>3</v>
      </c>
      <c r="B13" s="25">
        <v>40424</v>
      </c>
      <c r="C13" s="26"/>
      <c r="D13" s="64" t="s">
        <v>38</v>
      </c>
      <c r="E13" s="27"/>
      <c r="F13" s="28" t="s">
        <v>39</v>
      </c>
      <c r="G13" s="29"/>
      <c r="H13" s="30"/>
      <c r="I13" s="31"/>
      <c r="J13" s="32"/>
      <c r="K13" s="34"/>
      <c r="L13" s="35">
        <v>140</v>
      </c>
      <c r="M13" s="51">
        <v>140</v>
      </c>
      <c r="N13" s="39">
        <v>140</v>
      </c>
      <c r="O13" s="37" t="str">
        <f t="shared" si="0"/>
        <v>X</v>
      </c>
      <c r="P13" s="2"/>
    </row>
    <row r="14" spans="1:17" ht="30" customHeight="1">
      <c r="A14" s="38">
        <v>4</v>
      </c>
      <c r="B14" s="25">
        <v>40430</v>
      </c>
      <c r="C14" s="26"/>
      <c r="D14" s="27" t="s">
        <v>41</v>
      </c>
      <c r="E14" s="27"/>
      <c r="F14" s="28" t="s">
        <v>39</v>
      </c>
      <c r="G14" s="29"/>
      <c r="H14" s="30"/>
      <c r="I14" s="31"/>
      <c r="J14" s="32">
        <v>8</v>
      </c>
      <c r="K14" s="34"/>
      <c r="L14" s="35"/>
      <c r="M14" s="51">
        <f t="shared" si="1"/>
        <v>8</v>
      </c>
      <c r="N14" s="39"/>
      <c r="O14" s="37" t="str">
        <f t="shared" si="0"/>
        <v>X</v>
      </c>
      <c r="P14" s="2"/>
    </row>
    <row r="15" spans="1:17" ht="30" customHeight="1">
      <c r="A15" s="38">
        <v>5</v>
      </c>
      <c r="B15" s="25">
        <v>40431</v>
      </c>
      <c r="C15" s="26"/>
      <c r="D15" s="27" t="s">
        <v>41</v>
      </c>
      <c r="E15" s="27"/>
      <c r="F15" s="28" t="s">
        <v>39</v>
      </c>
      <c r="G15" s="29"/>
      <c r="H15" s="30"/>
      <c r="I15" s="31"/>
      <c r="J15" s="32">
        <v>68</v>
      </c>
      <c r="K15" s="34"/>
      <c r="L15" s="35"/>
      <c r="M15" s="51">
        <f t="shared" si="1"/>
        <v>68</v>
      </c>
      <c r="N15" s="36"/>
      <c r="O15" s="37" t="str">
        <f t="shared" si="0"/>
        <v>X</v>
      </c>
      <c r="P15" s="2"/>
    </row>
    <row r="16" spans="1:17" ht="30" customHeight="1">
      <c r="A16" s="38">
        <v>7</v>
      </c>
      <c r="B16" s="25">
        <v>40437</v>
      </c>
      <c r="C16" s="40"/>
      <c r="D16" s="27" t="s">
        <v>42</v>
      </c>
      <c r="E16" s="27"/>
      <c r="F16" s="28" t="s">
        <v>39</v>
      </c>
      <c r="G16" s="29"/>
      <c r="H16" s="30"/>
      <c r="I16" s="31"/>
      <c r="J16" s="31"/>
      <c r="K16" s="31">
        <v>36</v>
      </c>
      <c r="L16" s="35"/>
      <c r="M16" s="51">
        <f t="shared" si="1"/>
        <v>36</v>
      </c>
      <c r="N16" s="36">
        <v>36</v>
      </c>
      <c r="O16" s="37" t="str">
        <f t="shared" si="0"/>
        <v>X</v>
      </c>
      <c r="P16" s="2"/>
    </row>
    <row r="17" spans="1:16" ht="30" customHeight="1">
      <c r="A17" s="38">
        <v>8</v>
      </c>
      <c r="B17" s="25">
        <v>40442</v>
      </c>
      <c r="C17" s="40"/>
      <c r="D17" s="27" t="s">
        <v>42</v>
      </c>
      <c r="E17" s="27"/>
      <c r="F17" s="28" t="s">
        <v>39</v>
      </c>
      <c r="G17" s="29"/>
      <c r="H17" s="30"/>
      <c r="I17" s="31"/>
      <c r="J17" s="32"/>
      <c r="K17" s="34">
        <v>22</v>
      </c>
      <c r="L17" s="35"/>
      <c r="M17" s="51">
        <f t="shared" si="1"/>
        <v>22</v>
      </c>
      <c r="N17" s="39">
        <v>22</v>
      </c>
      <c r="O17" s="37" t="str">
        <f t="shared" si="0"/>
        <v>X</v>
      </c>
      <c r="P17" s="2"/>
    </row>
    <row r="18" spans="1:16" ht="30" customHeight="1">
      <c r="A18" s="38">
        <v>9</v>
      </c>
      <c r="B18" s="25">
        <v>40443</v>
      </c>
      <c r="C18" s="40"/>
      <c r="D18" s="64" t="s">
        <v>38</v>
      </c>
      <c r="E18" s="27"/>
      <c r="F18" s="28" t="s">
        <v>39</v>
      </c>
      <c r="G18" s="29"/>
      <c r="H18" s="30"/>
      <c r="I18" s="31"/>
      <c r="J18" s="32"/>
      <c r="K18" s="34"/>
      <c r="L18" s="35">
        <v>94</v>
      </c>
      <c r="M18" s="51">
        <f t="shared" si="1"/>
        <v>94</v>
      </c>
      <c r="N18" s="39">
        <v>94</v>
      </c>
      <c r="O18" s="37" t="str">
        <f t="shared" si="0"/>
        <v>X</v>
      </c>
      <c r="P18" s="2"/>
    </row>
    <row r="19" spans="1:16" ht="30" customHeight="1">
      <c r="A19" s="38">
        <v>10</v>
      </c>
      <c r="B19" s="62">
        <v>40448</v>
      </c>
      <c r="C19" s="40"/>
      <c r="D19" s="27" t="s">
        <v>43</v>
      </c>
      <c r="E19" s="27"/>
      <c r="F19" s="28" t="s">
        <v>39</v>
      </c>
      <c r="G19" s="29"/>
      <c r="H19" s="30"/>
      <c r="I19" s="31"/>
      <c r="J19" s="32"/>
      <c r="K19" s="34"/>
      <c r="L19" s="35">
        <v>224</v>
      </c>
      <c r="M19" s="51">
        <f t="shared" si="1"/>
        <v>224</v>
      </c>
      <c r="N19" s="39">
        <v>224</v>
      </c>
      <c r="O19" s="37" t="str">
        <f t="shared" si="0"/>
        <v>X</v>
      </c>
      <c r="P19" s="2"/>
    </row>
    <row r="20" spans="1:16" ht="30" customHeight="1">
      <c r="A20" s="38">
        <v>11</v>
      </c>
      <c r="B20" s="62">
        <v>40449</v>
      </c>
      <c r="C20" s="40"/>
      <c r="D20" s="27" t="s">
        <v>40</v>
      </c>
      <c r="E20" s="27"/>
      <c r="F20" s="41" t="s">
        <v>39</v>
      </c>
      <c r="G20" s="29"/>
      <c r="H20" s="30"/>
      <c r="I20" s="31"/>
      <c r="J20" s="32"/>
      <c r="K20" s="34"/>
      <c r="L20" s="35">
        <v>135.5</v>
      </c>
      <c r="M20" s="51">
        <f t="shared" si="1"/>
        <v>135.5</v>
      </c>
      <c r="N20" s="39">
        <v>135.5</v>
      </c>
      <c r="O20" s="37" t="str">
        <f t="shared" si="0"/>
        <v>X</v>
      </c>
      <c r="P20" s="2"/>
    </row>
    <row r="21" spans="1:16" ht="30" customHeight="1">
      <c r="A21" s="38">
        <v>12</v>
      </c>
      <c r="B21" s="62">
        <v>40450</v>
      </c>
      <c r="C21" s="40"/>
      <c r="D21" s="64" t="s">
        <v>38</v>
      </c>
      <c r="E21" s="27"/>
      <c r="F21" s="41" t="s">
        <v>39</v>
      </c>
      <c r="G21" s="29"/>
      <c r="H21" s="30"/>
      <c r="I21" s="31"/>
      <c r="J21" s="32"/>
      <c r="K21" s="34"/>
      <c r="L21" s="35">
        <v>76</v>
      </c>
      <c r="M21" s="51">
        <f t="shared" si="1"/>
        <v>76</v>
      </c>
      <c r="N21" s="39">
        <v>76</v>
      </c>
      <c r="O21" s="37" t="str">
        <f t="shared" si="0"/>
        <v>X</v>
      </c>
      <c r="P21" s="2"/>
    </row>
    <row r="22" spans="1:16" ht="30" customHeight="1">
      <c r="A22" s="38">
        <v>13</v>
      </c>
      <c r="B22" s="25"/>
      <c r="C22" s="26"/>
      <c r="D22" s="27"/>
      <c r="E22" s="27"/>
      <c r="F22" s="28"/>
      <c r="G22" s="29"/>
      <c r="H22" s="30"/>
      <c r="I22" s="31"/>
      <c r="J22" s="32"/>
      <c r="K22" s="34"/>
      <c r="L22" s="35"/>
      <c r="M22" s="51">
        <f t="shared" si="1"/>
        <v>0</v>
      </c>
      <c r="N22" s="36"/>
      <c r="O22" s="37" t="str">
        <f t="shared" si="0"/>
        <v/>
      </c>
      <c r="P22" s="2"/>
    </row>
    <row r="23" spans="1:16" ht="30" customHeight="1">
      <c r="A23" s="38"/>
      <c r="B23" s="63"/>
      <c r="C23" s="40"/>
      <c r="D23" s="45"/>
      <c r="E23" s="41"/>
      <c r="F23" s="28"/>
      <c r="G23" s="29"/>
      <c r="H23" s="30"/>
      <c r="I23" s="44"/>
      <c r="J23" s="32"/>
      <c r="K23" s="34"/>
      <c r="L23" s="35"/>
      <c r="M23" s="51">
        <f t="shared" si="1"/>
        <v>0</v>
      </c>
      <c r="N23" s="39"/>
      <c r="O23" s="37" t="str">
        <f t="shared" si="0"/>
        <v/>
      </c>
      <c r="P23" s="2"/>
    </row>
    <row r="24" spans="1:16" ht="30" customHeight="1">
      <c r="A24" s="38"/>
      <c r="B24" s="63"/>
      <c r="C24" s="40"/>
      <c r="D24" s="45"/>
      <c r="E24" s="27"/>
      <c r="F24" s="42"/>
      <c r="G24" s="29"/>
      <c r="H24" s="30"/>
      <c r="I24" s="44"/>
      <c r="J24" s="33"/>
      <c r="K24" s="34"/>
      <c r="L24" s="35"/>
      <c r="M24" s="51">
        <f t="shared" si="1"/>
        <v>0</v>
      </c>
      <c r="N24" s="39"/>
      <c r="O24" s="37" t="str">
        <f t="shared" si="0"/>
        <v/>
      </c>
      <c r="P24" s="2"/>
    </row>
    <row r="25" spans="1:16" ht="30" customHeight="1">
      <c r="A25" s="38"/>
      <c r="B25" s="43"/>
      <c r="C25" s="40"/>
      <c r="D25" s="45"/>
      <c r="E25" s="41"/>
      <c r="F25" s="28"/>
      <c r="G25" s="29"/>
      <c r="H25" s="30"/>
      <c r="I25" s="44"/>
      <c r="J25" s="33"/>
      <c r="K25" s="34"/>
      <c r="L25" s="35"/>
      <c r="M25" s="51"/>
      <c r="N25" s="39"/>
      <c r="O25" s="37" t="str">
        <f t="shared" ref="O25:O26" si="2">IF(F25="Milano","X","")</f>
        <v/>
      </c>
    </row>
    <row r="26" spans="1:16" ht="25.5" customHeight="1">
      <c r="A26" s="38"/>
      <c r="B26" s="43"/>
      <c r="C26" s="40"/>
      <c r="D26" s="45"/>
      <c r="E26" s="41"/>
      <c r="F26" s="28"/>
      <c r="G26" s="29"/>
      <c r="H26" s="30"/>
      <c r="I26" s="44"/>
      <c r="J26" s="33"/>
      <c r="K26" s="34"/>
      <c r="L26" s="35"/>
      <c r="M26" s="51"/>
      <c r="N26" s="39"/>
      <c r="O26" s="37" t="str">
        <f t="shared" si="2"/>
        <v/>
      </c>
    </row>
  </sheetData>
  <mergeCells count="24"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  <mergeCell ref="M5:N5"/>
    <mergeCell ref="B3:C3"/>
    <mergeCell ref="D3:E3"/>
    <mergeCell ref="K9:K10"/>
    <mergeCell ref="B1:C1"/>
    <mergeCell ref="D1:E1"/>
    <mergeCell ref="B2:C2"/>
    <mergeCell ref="D2:E2"/>
    <mergeCell ref="L9:L10"/>
  </mergeCells>
  <phoneticPr fontId="0" type="noConversion"/>
  <conditionalFormatting sqref="L1">
    <cfRule type="cellIs" dxfId="1" priority="1" operator="notEqual">
      <formula>0</formula>
    </cfRule>
  </conditionalFormatting>
  <dataValidations xWindow="666" yWindow="380" count="13">
    <dataValidation type="decimal" operator="greaterThanOrEqual" allowBlank="1" showErrorMessage="1" errorTitle="Valore" error="Inserire un numero maggiore o uguale a 0 (zero)!" sqref="I15 J11:K15 H11:H15 H22:K22 J17:J21 K16:L21 H16:I21 H23:I24 K23:L24 J24">
      <formula1>0</formula1>
      <formula2>0</formula2>
    </dataValidation>
    <dataValidation type="textLength" operator="greaterThan" allowBlank="1" showErrorMessage="1" sqref="E20:E21 D23:E24">
      <formula1>1</formula1>
      <formula2>0</formula2>
    </dataValidation>
    <dataValidation type="textLength" operator="greaterThan" sqref="F24 F20:F21">
      <formula1>1</formula1>
      <formula2>0</formula2>
    </dataValidation>
    <dataValidation type="date" operator="greaterThanOrEqual" showErrorMessage="1" errorTitle="Data" error="Inserire una data superiore al 1/11/2000" sqref="B23:B24">
      <formula1>36831</formula1>
      <formula2>0</formula2>
    </dataValidation>
    <dataValidation type="textLength" operator="greaterThan" allowBlank="1" sqref="C23:C2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2010-10-25T15:13:38Z</cp:lastPrinted>
  <dcterms:created xsi:type="dcterms:W3CDTF">2007-03-06T14:42:56Z</dcterms:created>
  <dcterms:modified xsi:type="dcterms:W3CDTF">2010-10-25T15:22:52Z</dcterms:modified>
</cp:coreProperties>
</file>