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433" activeTab="1"/>
  </bookViews>
  <sheets>
    <sheet name="Nota Spese Estero" sheetId="3" r:id="rId1"/>
    <sheet name="Nota Spese Italia" sheetId="1" r:id="rId2"/>
  </sheets>
  <definedNames>
    <definedName name="_xlnm.Print_Area" localSheetId="0">'Nota Spese Estero'!$A$1:$Q$27</definedName>
    <definedName name="_xlnm.Print_Area" localSheetId="1">'Nota Spese Italia'!$A$1:$Q$47</definedName>
    <definedName name="_xlnm.Print_Titles" localSheetId="0">'Nota Spese Estero'!$1:$10</definedName>
    <definedName name="_xlnm.Print_Titles" localSheetId="1">'Nota Spese Italia'!$1:$10</definedName>
  </definedNames>
  <calcPr calcId="124519"/>
</workbook>
</file>

<file path=xl/calcChain.xml><?xml version="1.0" encoding="utf-8"?>
<calcChain xmlns="http://schemas.openxmlformats.org/spreadsheetml/2006/main">
  <c r="O3" i="1"/>
  <c r="L7"/>
  <c r="M7" s="1"/>
  <c r="N7"/>
  <c r="J7"/>
  <c r="O47"/>
  <c r="O46"/>
  <c r="O45"/>
  <c r="O44"/>
  <c r="O43"/>
  <c r="O42"/>
  <c r="O41"/>
  <c r="O40"/>
  <c r="O39"/>
  <c r="O38"/>
  <c r="O37"/>
  <c r="O36"/>
  <c r="O35"/>
  <c r="O34"/>
  <c r="O33"/>
  <c r="M33"/>
  <c r="O32"/>
  <c r="O31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M32"/>
  <c r="M31"/>
  <c r="M30"/>
  <c r="O30"/>
  <c r="M23"/>
  <c r="M29"/>
  <c r="M28"/>
  <c r="M27"/>
  <c r="M26"/>
  <c r="M25"/>
  <c r="M24"/>
  <c r="M22"/>
  <c r="M21"/>
  <c r="M20"/>
  <c r="M19"/>
  <c r="M18"/>
  <c r="M17"/>
  <c r="M16"/>
  <c r="M15"/>
  <c r="M14"/>
  <c r="M13"/>
  <c r="M12"/>
  <c r="M11"/>
  <c r="H7"/>
  <c r="I7"/>
  <c r="K7"/>
  <c r="O1" l="1"/>
  <c r="O5" s="1"/>
  <c r="O3" i="3"/>
  <c r="O27"/>
  <c r="H27"/>
  <c r="M27" s="1"/>
  <c r="O26"/>
  <c r="H26"/>
  <c r="M26" s="1"/>
  <c r="O25"/>
  <c r="H25"/>
  <c r="M25" s="1"/>
  <c r="O24"/>
  <c r="H24"/>
  <c r="M24" s="1"/>
  <c r="O23"/>
  <c r="H23"/>
  <c r="M23" s="1"/>
  <c r="O22"/>
  <c r="H22"/>
  <c r="M22" s="1"/>
  <c r="O21"/>
  <c r="H21"/>
  <c r="M21" s="1"/>
  <c r="O20"/>
  <c r="H20"/>
  <c r="M20" s="1"/>
  <c r="O19"/>
  <c r="H19"/>
  <c r="M19" s="1"/>
  <c r="O18"/>
  <c r="H18"/>
  <c r="M18" s="1"/>
  <c r="O17"/>
  <c r="H17"/>
  <c r="M17" s="1"/>
  <c r="O16"/>
  <c r="H16"/>
  <c r="M16" s="1"/>
  <c r="O15"/>
  <c r="H15"/>
  <c r="M15" s="1"/>
  <c r="O14"/>
  <c r="H14"/>
  <c r="M14" s="1"/>
  <c r="O13"/>
  <c r="H13"/>
  <c r="M13" s="1"/>
  <c r="O12"/>
  <c r="H12"/>
  <c r="M12" s="1"/>
  <c r="O11"/>
  <c r="H11"/>
  <c r="M11" s="1"/>
  <c r="N7"/>
  <c r="L7"/>
  <c r="K7"/>
  <c r="J7"/>
  <c r="O1" s="1"/>
  <c r="I7"/>
  <c r="H7"/>
  <c r="G7"/>
  <c r="O11" i="1"/>
  <c r="G7"/>
  <c r="O5" i="3" l="1"/>
  <c r="M7"/>
  <c r="L1" s="1"/>
  <c r="L1" i="1" l="1"/>
</calcChain>
</file>

<file path=xl/sharedStrings.xml><?xml version="1.0" encoding="utf-8"?>
<sst xmlns="http://schemas.openxmlformats.org/spreadsheetml/2006/main" count="144" uniqueCount="46">
  <si>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</si>
  <si>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</si>
  <si>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</si>
  <si>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</si>
  <si>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</si>
  <si>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</si>
  <si>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</si>
  <si>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</si>
  <si>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</si>
  <si>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</si>
  <si>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</si>
  <si>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</si>
  <si>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</si>
  <si>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</si>
  <si>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</si>
  <si>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</si>
  <si>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</si>
  <si>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</si>
  <si>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</si>
  <si>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</si>
  <si>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</si>
  <si>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</si>
  <si>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</si>
  <si>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</si>
  <si>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</si>
  <si>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Città di Destinazione
(Inserire "Milano" o altra città ove è stata effettuata la spesa)</t>
  </si>
  <si>
    <t>SPESE AUTO  (AUTOSTRDA, ecc)</t>
  </si>
  <si>
    <t>DESCRIZIONE 
(specificare tipologia di spesa)</t>
  </si>
  <si>
    <t>VARIE (Taxi / Bus / varie)</t>
  </si>
  <si>
    <t>AUTO AZIENDALI</t>
  </si>
  <si>
    <t>no</t>
  </si>
  <si>
    <t>SPESE ITALIA</t>
  </si>
  <si>
    <t>SPESE ESTERO</t>
  </si>
  <si>
    <t>Check</t>
  </si>
  <si>
    <t xml:space="preserve">Paese </t>
  </si>
  <si>
    <t>Valuta</t>
  </si>
  <si>
    <t>DAVID VINCENZETTI</t>
  </si>
  <si>
    <t>(importi in DHS)</t>
  </si>
  <si>
    <t>GIUGNO</t>
  </si>
  <si>
    <t>Taxi</t>
  </si>
  <si>
    <t>Milano</t>
  </si>
  <si>
    <t>Varie</t>
  </si>
  <si>
    <t>Varie (multa FS)</t>
  </si>
  <si>
    <t>Torino</t>
  </si>
  <si>
    <t>Varie (Amazon)</t>
  </si>
  <si>
    <t>Bergamo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</si>
</sst>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#.##&quot; km/l&quot;"/>
    <numFmt numFmtId="167" formatCode="00\ "/>
    <numFmt numFmtId="168" formatCode="dd/mm/yy;@"/>
    <numFmt numFmtId="169" formatCode="_-* #,##0.00_-;\-* #,##0.00_-;_-* \-??_-;_-@_-"/>
  </numFmts>
  <fonts count="7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ck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9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  <protection locked="0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vertical="center"/>
    </xf>
    <xf numFmtId="166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7" fontId="1" fillId="6" borderId="14" xfId="0" applyNumberFormat="1" applyFont="1" applyFill="1" applyBorder="1" applyAlignment="1" applyProtection="1">
      <alignment horizontal="center" vertical="center"/>
    </xf>
    <xf numFmtId="168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69" fontId="1" fillId="0" borderId="18" xfId="0" applyNumberFormat="1" applyFont="1" applyBorder="1" applyAlignment="1" applyProtection="1">
      <alignment horizontal="right" vertical="center"/>
    </xf>
    <xf numFmtId="169" fontId="1" fillId="0" borderId="19" xfId="0" applyNumberFormat="1" applyFont="1" applyBorder="1" applyAlignment="1" applyProtection="1">
      <alignment horizontal="right" vertical="center"/>
      <protection locked="0"/>
    </xf>
    <xf numFmtId="169" fontId="1" fillId="0" borderId="15" xfId="0" applyNumberFormat="1" applyFont="1" applyBorder="1" applyAlignment="1" applyProtection="1">
      <alignment horizontal="right" vertical="center"/>
      <protection locked="0"/>
    </xf>
    <xf numFmtId="169" fontId="1" fillId="0" borderId="20" xfId="0" applyNumberFormat="1" applyFont="1" applyBorder="1" applyAlignment="1" applyProtection="1">
      <alignment horizontal="right" vertical="center"/>
      <protection locked="0"/>
    </xf>
    <xf numFmtId="169" fontId="1" fillId="0" borderId="22" xfId="0" applyNumberFormat="1" applyFont="1" applyBorder="1" applyAlignment="1" applyProtection="1">
      <alignment horizontal="right" vertical="center"/>
      <protection locked="0"/>
    </xf>
    <xf numFmtId="169" fontId="1" fillId="0" borderId="23" xfId="0" applyNumberFormat="1" applyFont="1" applyBorder="1" applyAlignment="1" applyProtection="1">
      <alignment horizontal="right" vertical="center"/>
      <protection locked="0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7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68" fontId="1" fillId="0" borderId="21" xfId="0" applyNumberFormat="1" applyFont="1" applyBorder="1" applyAlignment="1" applyProtection="1">
      <alignment horizontal="center" vertical="center"/>
      <protection locked="0"/>
    </xf>
    <xf numFmtId="169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3" xfId="0" applyNumberFormat="1" applyFont="1" applyBorder="1" applyAlignment="1" applyProtection="1">
      <alignment horizontal="center" vertical="center" wrapText="1"/>
    </xf>
    <xf numFmtId="0" fontId="1" fillId="8" borderId="44" xfId="0" applyNumberFormat="1" applyFont="1" applyFill="1" applyBorder="1" applyAlignment="1" applyProtection="1">
      <alignment horizontal="center" vertical="center"/>
    </xf>
    <xf numFmtId="0" fontId="1" fillId="8" borderId="45" xfId="0" applyNumberFormat="1" applyFont="1" applyFill="1" applyBorder="1" applyAlignment="1" applyProtection="1">
      <alignment vertical="center"/>
    </xf>
    <xf numFmtId="0" fontId="1" fillId="8" borderId="46" xfId="0" applyNumberFormat="1" applyFont="1" applyFill="1" applyBorder="1" applyAlignment="1" applyProtection="1">
      <alignment vertical="center"/>
    </xf>
    <xf numFmtId="43" fontId="1" fillId="3" borderId="24" xfId="1" applyNumberFormat="1" applyFont="1" applyFill="1" applyBorder="1" applyAlignment="1" applyProtection="1">
      <alignment horizontal="right" vertical="center"/>
    </xf>
    <xf numFmtId="4" fontId="2" fillId="3" borderId="3" xfId="1" applyNumberFormat="1" applyFont="1" applyFill="1" applyBorder="1" applyAlignment="1" applyProtection="1">
      <alignment horizontal="right" vertical="center"/>
    </xf>
    <xf numFmtId="4" fontId="2" fillId="4" borderId="3" xfId="1" applyNumberFormat="1" applyFont="1" applyFill="1" applyBorder="1" applyAlignment="1" applyProtection="1">
      <alignment horizontal="right" vertical="center"/>
      <protection locked="0"/>
    </xf>
    <xf numFmtId="4" fontId="2" fillId="4" borderId="6" xfId="1" applyNumberFormat="1" applyFont="1" applyFill="1" applyBorder="1" applyAlignment="1" applyProtection="1">
      <alignment horizontal="right" vertical="center"/>
      <protection locked="0"/>
    </xf>
    <xf numFmtId="4" fontId="2" fillId="5" borderId="7" xfId="0" applyNumberFormat="1" applyFont="1" applyFill="1" applyBorder="1" applyAlignment="1" applyProtection="1">
      <alignment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34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43" fontId="1" fillId="4" borderId="3" xfId="1" applyNumberFormat="1" applyFont="1" applyFill="1" applyBorder="1" applyAlignment="1" applyProtection="1">
      <alignment horizontal="right" vertical="center"/>
      <protection locked="0"/>
    </xf>
    <xf numFmtId="168" fontId="1" fillId="0" borderId="15" xfId="0" applyNumberFormat="1" applyFont="1" applyFill="1" applyBorder="1" applyAlignment="1" applyProtection="1">
      <alignment horizontal="center" vertical="center"/>
      <protection locked="0"/>
    </xf>
    <xf numFmtId="168" fontId="1" fillId="0" borderId="21" xfId="0" applyNumberFormat="1" applyFont="1" applyFill="1" applyBorder="1" applyAlignment="1" applyProtection="1">
      <alignment horizontal="center" vertical="center"/>
      <protection locked="0"/>
    </xf>
    <xf numFmtId="49" fontId="2" fillId="4" borderId="31" xfId="0" applyNumberFormat="1" applyFont="1" applyFill="1" applyBorder="1" applyAlignment="1" applyProtection="1">
      <alignment horizontal="left" vertical="center"/>
    </xf>
    <xf numFmtId="49" fontId="2" fillId="4" borderId="31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2" fillId="5" borderId="32" xfId="0" applyNumberFormat="1" applyFont="1" applyFill="1" applyBorder="1" applyAlignment="1" applyProtection="1">
      <alignment horizontal="center" vertical="center"/>
    </xf>
    <xf numFmtId="0" fontId="1" fillId="8" borderId="44" xfId="0" applyNumberFormat="1" applyFont="1" applyFill="1" applyBorder="1" applyAlignment="1" applyProtection="1">
      <alignment horizontal="center" vertical="center"/>
    </xf>
    <xf numFmtId="0" fontId="1" fillId="8" borderId="45" xfId="0" applyNumberFormat="1" applyFont="1" applyFill="1" applyBorder="1" applyAlignment="1" applyProtection="1">
      <alignment horizontal="center" vertical="center"/>
    </xf>
    <xf numFmtId="0" fontId="1" fillId="8" borderId="46" xfId="0" applyNumberFormat="1" applyFont="1" applyFill="1" applyBorder="1" applyAlignment="1" applyProtection="1">
      <alignment horizontal="center" vertical="center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7" borderId="42" xfId="0" applyFont="1" applyFill="1" applyBorder="1" applyAlignment="1" applyProtection="1">
      <alignment horizontal="center" vertical="center"/>
    </xf>
    <xf numFmtId="0" fontId="2" fillId="7" borderId="30" xfId="0" applyFont="1" applyFill="1" applyBorder="1" applyAlignment="1" applyProtection="1">
      <alignment horizontal="center" vertical="center"/>
    </xf>
    <xf numFmtId="0" fontId="1" fillId="6" borderId="43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5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view="pageBreakPreview" zoomScale="50" zoomScaleSheetLayoutView="50" workbookViewId="0">
      <pane ySplit="5" topLeftCell="A6" activePane="bottomLeft" state="frozen"/>
      <selection pane="bottomLeft" activeCell="F20" sqref="F20"/>
    </sheetView>
  </sheetViews>
  <sheetFormatPr defaultRowHeight="18"/>
  <cols>
    <col min="1" max="1" width="6.7109375" style="1" customWidth="1"/>
    <col min="2" max="2" width="16.5703125" style="2" customWidth="1"/>
    <col min="3" max="3" width="36" style="2" customWidth="1"/>
    <col min="4" max="4" width="32.7109375" style="2" customWidth="1"/>
    <col min="5" max="5" width="26.570312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19.85546875" style="2" customWidth="1"/>
    <col min="10" max="10" width="33.5703125" style="2" bestFit="1" customWidth="1"/>
    <col min="11" max="11" width="25.5703125" style="2" customWidth="1"/>
    <col min="12" max="15" width="19.85546875" style="2" customWidth="1"/>
    <col min="16" max="16" width="19.85546875" style="3" customWidth="1"/>
    <col min="17" max="17" width="8.5703125" style="2" customWidth="1"/>
    <col min="18" max="16384" width="9.140625" style="2"/>
  </cols>
  <sheetData>
    <row r="1" spans="1:17" s="7" customFormat="1" ht="35.25" customHeight="1">
      <c r="A1" s="4"/>
      <c r="B1" s="64" t="s">
        <v>0</v>
      </c>
      <c r="C1" s="64"/>
      <c r="D1" s="65" t="s">
        <v>36</v>
      </c>
      <c r="E1" s="65"/>
      <c r="F1" s="47" t="s">
        <v>38</v>
      </c>
      <c r="G1" s="46"/>
      <c r="K1" s="7" t="s">
        <v>33</v>
      </c>
      <c r="L1" s="3">
        <f>+O1-M7</f>
        <v>0</v>
      </c>
      <c r="M1" s="5" t="s">
        <v>1</v>
      </c>
      <c r="N1" s="6"/>
      <c r="O1" s="52">
        <f>SUM(H7:L7)</f>
        <v>0</v>
      </c>
      <c r="P1" s="3"/>
    </row>
    <row r="2" spans="1:17" s="7" customFormat="1" ht="35.25" customHeight="1">
      <c r="A2" s="4"/>
      <c r="B2" s="66" t="s">
        <v>2</v>
      </c>
      <c r="C2" s="66"/>
      <c r="D2" s="65"/>
      <c r="E2" s="65"/>
      <c r="F2" s="8"/>
      <c r="G2" s="8"/>
      <c r="M2" s="9" t="s">
        <v>3</v>
      </c>
      <c r="N2" s="10"/>
      <c r="O2" s="53"/>
      <c r="P2" s="3"/>
    </row>
    <row r="3" spans="1:17" s="7" customFormat="1" ht="35.25" customHeight="1">
      <c r="A3" s="4"/>
      <c r="B3" s="66" t="s">
        <v>29</v>
      </c>
      <c r="C3" s="66"/>
      <c r="D3" s="65" t="s">
        <v>30</v>
      </c>
      <c r="E3" s="65"/>
      <c r="M3" s="9" t="s">
        <v>4</v>
      </c>
      <c r="N3" s="10"/>
      <c r="O3" s="53">
        <f>N11</f>
        <v>0</v>
      </c>
      <c r="P3" s="11"/>
      <c r="Q3" s="12"/>
    </row>
    <row r="4" spans="1:17" s="7" customFormat="1" ht="35.25" customHeight="1" thickBot="1">
      <c r="A4" s="4"/>
      <c r="D4" s="12"/>
      <c r="E4" s="12"/>
      <c r="F4" s="9" t="s">
        <v>21</v>
      </c>
      <c r="G4" s="19">
        <v>1</v>
      </c>
      <c r="H4" s="13"/>
      <c r="I4" s="13"/>
      <c r="J4" s="2"/>
      <c r="K4" s="2"/>
      <c r="L4" s="2"/>
      <c r="M4" s="14" t="s">
        <v>5</v>
      </c>
      <c r="N4" s="15"/>
      <c r="O4" s="54"/>
      <c r="P4" s="11"/>
      <c r="Q4" s="12"/>
    </row>
    <row r="5" spans="1:17" s="7" customFormat="1" ht="33" customHeight="1" thickTop="1" thickBot="1">
      <c r="A5" s="4"/>
      <c r="B5" s="16" t="s">
        <v>6</v>
      </c>
      <c r="C5" s="17"/>
      <c r="D5" s="18"/>
      <c r="E5" s="12"/>
      <c r="F5" s="9" t="s">
        <v>7</v>
      </c>
      <c r="G5" s="19">
        <v>1.1100000000000001</v>
      </c>
      <c r="M5" s="73" t="s">
        <v>8</v>
      </c>
      <c r="N5" s="73"/>
      <c r="O5" s="55">
        <f>O1-O2-O3-O4</f>
        <v>0</v>
      </c>
      <c r="P5" s="11"/>
      <c r="Q5" s="12"/>
    </row>
    <row r="6" spans="1:17" s="7" customFormat="1" ht="31.5" customHeight="1" thickTop="1" thickBot="1">
      <c r="A6" s="4"/>
      <c r="B6" s="20" t="s">
        <v>37</v>
      </c>
      <c r="C6" s="20"/>
      <c r="D6" s="12"/>
      <c r="E6" s="12"/>
      <c r="F6" s="9" t="s">
        <v>10</v>
      </c>
      <c r="G6" s="21">
        <v>11.11</v>
      </c>
      <c r="P6" s="11"/>
      <c r="Q6" s="12"/>
    </row>
    <row r="7" spans="1:17" s="7" customFormat="1" ht="27" customHeight="1" thickTop="1" thickBot="1">
      <c r="A7" s="74" t="s">
        <v>32</v>
      </c>
      <c r="B7" s="75"/>
      <c r="C7" s="76"/>
      <c r="D7" s="82" t="s">
        <v>11</v>
      </c>
      <c r="E7" s="83"/>
      <c r="F7" s="83"/>
      <c r="G7" s="22">
        <f t="shared" ref="G7:N7" si="0">SUM(G11:G27)</f>
        <v>0</v>
      </c>
      <c r="H7" s="56">
        <f t="shared" si="0"/>
        <v>0</v>
      </c>
      <c r="I7" s="57">
        <f t="shared" si="0"/>
        <v>0</v>
      </c>
      <c r="J7" s="58">
        <f t="shared" si="0"/>
        <v>0</v>
      </c>
      <c r="K7" s="57">
        <f t="shared" si="0"/>
        <v>0</v>
      </c>
      <c r="L7" s="59">
        <f t="shared" si="0"/>
        <v>0</v>
      </c>
      <c r="M7" s="56">
        <f t="shared" si="0"/>
        <v>0</v>
      </c>
      <c r="N7" s="60">
        <f t="shared" si="0"/>
        <v>0</v>
      </c>
      <c r="O7" s="11"/>
    </row>
    <row r="8" spans="1:17" ht="36" customHeight="1" thickTop="1" thickBot="1">
      <c r="A8" s="84"/>
      <c r="B8" s="86" t="s">
        <v>12</v>
      </c>
      <c r="C8" s="86" t="s">
        <v>13</v>
      </c>
      <c r="D8" s="88" t="s">
        <v>27</v>
      </c>
      <c r="E8" s="87" t="s">
        <v>34</v>
      </c>
      <c r="F8" s="89" t="s">
        <v>35</v>
      </c>
      <c r="G8" s="90" t="s">
        <v>15</v>
      </c>
      <c r="H8" s="91" t="s">
        <v>16</v>
      </c>
      <c r="I8" s="77" t="s">
        <v>26</v>
      </c>
      <c r="J8" s="78" t="s">
        <v>28</v>
      </c>
      <c r="K8" s="79" t="s">
        <v>22</v>
      </c>
      <c r="L8" s="80"/>
      <c r="M8" s="81" t="s">
        <v>17</v>
      </c>
      <c r="N8" s="67" t="s">
        <v>18</v>
      </c>
      <c r="O8" s="68" t="s">
        <v>19</v>
      </c>
      <c r="P8" s="2"/>
    </row>
    <row r="9" spans="1:17" ht="36" customHeight="1" thickTop="1" thickBot="1">
      <c r="A9" s="85"/>
      <c r="B9" s="87"/>
      <c r="C9" s="87"/>
      <c r="D9" s="87"/>
      <c r="E9" s="87"/>
      <c r="F9" s="89"/>
      <c r="G9" s="90"/>
      <c r="H9" s="91"/>
      <c r="I9" s="77"/>
      <c r="J9" s="78"/>
      <c r="K9" s="69" t="s">
        <v>23</v>
      </c>
      <c r="L9" s="71" t="s">
        <v>24</v>
      </c>
      <c r="M9" s="81"/>
      <c r="N9" s="67"/>
      <c r="O9" s="68"/>
      <c r="P9" s="2"/>
    </row>
    <row r="10" spans="1:17" ht="37.5" customHeight="1" thickTop="1" thickBot="1">
      <c r="A10" s="85"/>
      <c r="B10" s="87"/>
      <c r="C10" s="87"/>
      <c r="D10" s="87"/>
      <c r="E10" s="87"/>
      <c r="F10" s="89"/>
      <c r="G10" s="23" t="s">
        <v>20</v>
      </c>
      <c r="H10" s="91"/>
      <c r="I10" s="77"/>
      <c r="J10" s="78"/>
      <c r="K10" s="70"/>
      <c r="L10" s="72"/>
      <c r="M10" s="81"/>
      <c r="N10" s="67"/>
      <c r="O10" s="68"/>
      <c r="P10" s="2"/>
    </row>
    <row r="11" spans="1:17" ht="30" customHeight="1" thickTop="1">
      <c r="A11" s="24">
        <v>1</v>
      </c>
      <c r="B11" s="43"/>
      <c r="C11" s="26"/>
      <c r="D11" s="27"/>
      <c r="E11" s="27"/>
      <c r="F11" s="28"/>
      <c r="G11" s="29"/>
      <c r="H11" s="30">
        <f>IF($D$3="si",($G$5*G11),IF($D$3="no",G11*$G$4,0))</f>
        <v>0</v>
      </c>
      <c r="I11" s="31"/>
      <c r="J11" s="32"/>
      <c r="K11" s="34"/>
      <c r="L11" s="35"/>
      <c r="M11" s="51">
        <f t="shared" ref="M11:M27" si="1">SUM(H11:L11)</f>
        <v>0</v>
      </c>
      <c r="N11" s="36"/>
      <c r="O11" s="37" t="str">
        <f t="shared" ref="O11:O27" si="2">IF(F11="Milano","X","")</f>
        <v/>
      </c>
      <c r="P11" s="2"/>
    </row>
    <row r="12" spans="1:17" ht="30" customHeight="1">
      <c r="A12" s="38">
        <v>2</v>
      </c>
      <c r="B12" s="43"/>
      <c r="C12" s="40"/>
      <c r="D12" s="27"/>
      <c r="E12" s="27"/>
      <c r="F12" s="28"/>
      <c r="G12" s="29"/>
      <c r="H12" s="30">
        <f t="shared" ref="H12:H27" si="3">IF($D$3="si",($G$5*G12),IF($D$3="no",G12*$G$4,0))</f>
        <v>0</v>
      </c>
      <c r="I12" s="31"/>
      <c r="J12" s="32"/>
      <c r="K12" s="34"/>
      <c r="L12" s="35"/>
      <c r="M12" s="51">
        <f t="shared" si="1"/>
        <v>0</v>
      </c>
      <c r="N12" s="39"/>
      <c r="O12" s="37" t="str">
        <f t="shared" si="2"/>
        <v/>
      </c>
      <c r="P12" s="2"/>
    </row>
    <row r="13" spans="1:17" ht="30" customHeight="1">
      <c r="A13" s="38">
        <v>3</v>
      </c>
      <c r="B13" s="25"/>
      <c r="C13" s="26"/>
      <c r="D13" s="27"/>
      <c r="E13" s="27"/>
      <c r="F13" s="28"/>
      <c r="G13" s="29"/>
      <c r="H13" s="30">
        <f t="shared" si="3"/>
        <v>0</v>
      </c>
      <c r="I13" s="31"/>
      <c r="J13" s="32"/>
      <c r="K13" s="34"/>
      <c r="L13" s="35"/>
      <c r="M13" s="51">
        <f t="shared" si="1"/>
        <v>0</v>
      </c>
      <c r="N13" s="39"/>
      <c r="O13" s="37" t="str">
        <f t="shared" si="2"/>
        <v/>
      </c>
      <c r="P13" s="2"/>
    </row>
    <row r="14" spans="1:17" ht="30" customHeight="1">
      <c r="A14" s="38">
        <v>4</v>
      </c>
      <c r="B14" s="25"/>
      <c r="C14" s="26"/>
      <c r="D14" s="27"/>
      <c r="E14" s="27"/>
      <c r="F14" s="28"/>
      <c r="G14" s="29"/>
      <c r="H14" s="30">
        <f t="shared" si="3"/>
        <v>0</v>
      </c>
      <c r="I14" s="31"/>
      <c r="J14" s="32"/>
      <c r="K14" s="34"/>
      <c r="L14" s="35"/>
      <c r="M14" s="51">
        <f t="shared" si="1"/>
        <v>0</v>
      </c>
      <c r="N14" s="39"/>
      <c r="O14" s="37" t="str">
        <f t="shared" si="2"/>
        <v/>
      </c>
      <c r="P14" s="2"/>
    </row>
    <row r="15" spans="1:17" ht="30" customHeight="1">
      <c r="A15" s="38">
        <v>5</v>
      </c>
      <c r="B15" s="25"/>
      <c r="C15" s="26"/>
      <c r="D15" s="27"/>
      <c r="E15" s="27"/>
      <c r="F15" s="28"/>
      <c r="G15" s="29"/>
      <c r="H15" s="30">
        <f t="shared" si="3"/>
        <v>0</v>
      </c>
      <c r="I15" s="31"/>
      <c r="J15" s="32"/>
      <c r="K15" s="34"/>
      <c r="L15" s="35"/>
      <c r="M15" s="51">
        <f t="shared" si="1"/>
        <v>0</v>
      </c>
      <c r="N15" s="39"/>
      <c r="O15" s="37" t="str">
        <f t="shared" si="2"/>
        <v/>
      </c>
      <c r="P15" s="2"/>
    </row>
    <row r="16" spans="1:17" ht="30" customHeight="1">
      <c r="A16" s="38">
        <v>6</v>
      </c>
      <c r="B16" s="25"/>
      <c r="C16" s="26"/>
      <c r="D16" s="27"/>
      <c r="E16" s="27"/>
      <c r="F16" s="28"/>
      <c r="G16" s="29"/>
      <c r="H16" s="30">
        <f t="shared" si="3"/>
        <v>0</v>
      </c>
      <c r="I16" s="31"/>
      <c r="J16" s="32"/>
      <c r="K16" s="34"/>
      <c r="L16" s="35"/>
      <c r="M16" s="51">
        <f t="shared" si="1"/>
        <v>0</v>
      </c>
      <c r="N16" s="39"/>
      <c r="O16" s="37" t="str">
        <f t="shared" si="2"/>
        <v/>
      </c>
      <c r="P16" s="2"/>
    </row>
    <row r="17" spans="1:16" ht="30" customHeight="1">
      <c r="A17" s="38">
        <v>7</v>
      </c>
      <c r="B17" s="25"/>
      <c r="C17" s="26"/>
      <c r="D17" s="27"/>
      <c r="E17" s="27"/>
      <c r="F17" s="28"/>
      <c r="G17" s="29"/>
      <c r="H17" s="30">
        <f t="shared" si="3"/>
        <v>0</v>
      </c>
      <c r="I17" s="31"/>
      <c r="J17" s="32"/>
      <c r="K17" s="34"/>
      <c r="L17" s="35"/>
      <c r="M17" s="51">
        <f t="shared" si="1"/>
        <v>0</v>
      </c>
      <c r="N17" s="39"/>
      <c r="O17" s="37" t="str">
        <f t="shared" si="2"/>
        <v/>
      </c>
      <c r="P17" s="2"/>
    </row>
    <row r="18" spans="1:16" ht="30" customHeight="1">
      <c r="A18" s="38">
        <v>8</v>
      </c>
      <c r="B18" s="25"/>
      <c r="C18" s="26"/>
      <c r="D18" s="27"/>
      <c r="E18" s="27"/>
      <c r="F18" s="28"/>
      <c r="G18" s="29"/>
      <c r="H18" s="30">
        <f t="shared" si="3"/>
        <v>0</v>
      </c>
      <c r="I18" s="31"/>
      <c r="J18" s="32"/>
      <c r="K18" s="34"/>
      <c r="L18" s="35"/>
      <c r="M18" s="51">
        <f t="shared" si="1"/>
        <v>0</v>
      </c>
      <c r="N18" s="39"/>
      <c r="O18" s="37" t="str">
        <f t="shared" si="2"/>
        <v/>
      </c>
      <c r="P18" s="2"/>
    </row>
    <row r="19" spans="1:16" ht="30" customHeight="1">
      <c r="A19" s="38">
        <v>9</v>
      </c>
      <c r="B19" s="25"/>
      <c r="C19" s="40"/>
      <c r="D19" s="27"/>
      <c r="E19" s="27"/>
      <c r="F19" s="41"/>
      <c r="G19" s="29"/>
      <c r="H19" s="30">
        <f t="shared" si="3"/>
        <v>0</v>
      </c>
      <c r="I19" s="31"/>
      <c r="J19" s="32"/>
      <c r="K19" s="34"/>
      <c r="L19" s="35"/>
      <c r="M19" s="51">
        <f t="shared" si="1"/>
        <v>0</v>
      </c>
      <c r="N19" s="39"/>
      <c r="O19" s="37" t="str">
        <f t="shared" si="2"/>
        <v/>
      </c>
      <c r="P19" s="2"/>
    </row>
    <row r="20" spans="1:16" ht="30" customHeight="1">
      <c r="A20" s="38">
        <v>10</v>
      </c>
      <c r="B20" s="25"/>
      <c r="C20" s="40"/>
      <c r="D20" s="27"/>
      <c r="E20" s="27"/>
      <c r="F20" s="41"/>
      <c r="G20" s="29"/>
      <c r="H20" s="30">
        <f t="shared" si="3"/>
        <v>0</v>
      </c>
      <c r="I20" s="31"/>
      <c r="J20" s="32"/>
      <c r="K20" s="34"/>
      <c r="L20" s="35"/>
      <c r="M20" s="51">
        <f t="shared" si="1"/>
        <v>0</v>
      </c>
      <c r="N20" s="39"/>
      <c r="O20" s="37" t="str">
        <f t="shared" si="2"/>
        <v/>
      </c>
      <c r="P20" s="2"/>
    </row>
    <row r="21" spans="1:16" ht="30" customHeight="1">
      <c r="A21" s="38">
        <v>11</v>
      </c>
      <c r="B21" s="25"/>
      <c r="C21" s="40"/>
      <c r="D21" s="27"/>
      <c r="E21" s="27"/>
      <c r="F21" s="40"/>
      <c r="G21" s="29"/>
      <c r="H21" s="30">
        <f t="shared" si="3"/>
        <v>0</v>
      </c>
      <c r="I21" s="31"/>
      <c r="J21" s="33"/>
      <c r="K21" s="34"/>
      <c r="L21" s="35"/>
      <c r="M21" s="51">
        <f t="shared" si="1"/>
        <v>0</v>
      </c>
      <c r="N21" s="39"/>
      <c r="O21" s="37" t="str">
        <f t="shared" si="2"/>
        <v/>
      </c>
      <c r="P21" s="2"/>
    </row>
    <row r="22" spans="1:16" ht="30" customHeight="1">
      <c r="A22" s="38">
        <v>12</v>
      </c>
      <c r="B22" s="25"/>
      <c r="C22" s="40"/>
      <c r="D22" s="27"/>
      <c r="E22" s="27"/>
      <c r="F22" s="40"/>
      <c r="G22" s="29"/>
      <c r="H22" s="30">
        <f t="shared" si="3"/>
        <v>0</v>
      </c>
      <c r="I22" s="32"/>
      <c r="J22" s="32"/>
      <c r="K22" s="34"/>
      <c r="L22" s="35"/>
      <c r="M22" s="51">
        <f t="shared" si="1"/>
        <v>0</v>
      </c>
      <c r="N22" s="39"/>
      <c r="O22" s="37" t="str">
        <f t="shared" si="2"/>
        <v/>
      </c>
      <c r="P22" s="2"/>
    </row>
    <row r="23" spans="1:16" ht="30" customHeight="1">
      <c r="A23" s="38">
        <v>13</v>
      </c>
      <c r="B23" s="43"/>
      <c r="C23" s="40"/>
      <c r="D23" s="45"/>
      <c r="E23" s="41"/>
      <c r="F23" s="42"/>
      <c r="G23" s="29"/>
      <c r="H23" s="30">
        <f t="shared" si="3"/>
        <v>0</v>
      </c>
      <c r="I23" s="44"/>
      <c r="J23" s="33"/>
      <c r="K23" s="34"/>
      <c r="L23" s="35"/>
      <c r="M23" s="51">
        <f t="shared" si="1"/>
        <v>0</v>
      </c>
      <c r="N23" s="39"/>
      <c r="O23" s="37" t="str">
        <f t="shared" si="2"/>
        <v/>
      </c>
      <c r="P23" s="2"/>
    </row>
    <row r="24" spans="1:16" ht="30" customHeight="1">
      <c r="A24" s="38">
        <v>14</v>
      </c>
      <c r="B24" s="43"/>
      <c r="C24" s="40"/>
      <c r="D24" s="45"/>
      <c r="E24" s="41"/>
      <c r="F24" s="42"/>
      <c r="G24" s="29"/>
      <c r="H24" s="30">
        <f t="shared" si="3"/>
        <v>0</v>
      </c>
      <c r="I24" s="44"/>
      <c r="J24" s="33"/>
      <c r="K24" s="34"/>
      <c r="L24" s="35"/>
      <c r="M24" s="51">
        <f t="shared" si="1"/>
        <v>0</v>
      </c>
      <c r="N24" s="39"/>
      <c r="O24" s="37" t="str">
        <f t="shared" si="2"/>
        <v/>
      </c>
      <c r="P24" s="2"/>
    </row>
    <row r="25" spans="1:16" ht="30" customHeight="1">
      <c r="A25" s="38">
        <v>15</v>
      </c>
      <c r="B25" s="43"/>
      <c r="C25" s="40"/>
      <c r="D25" s="45"/>
      <c r="E25" s="41"/>
      <c r="F25" s="42"/>
      <c r="G25" s="29"/>
      <c r="H25" s="30">
        <f t="shared" si="3"/>
        <v>0</v>
      </c>
      <c r="I25" s="44"/>
      <c r="J25" s="33"/>
      <c r="K25" s="34"/>
      <c r="L25" s="35"/>
      <c r="M25" s="51">
        <f t="shared" si="1"/>
        <v>0</v>
      </c>
      <c r="N25" s="39"/>
      <c r="O25" s="37" t="str">
        <f t="shared" si="2"/>
        <v/>
      </c>
      <c r="P25" s="2"/>
    </row>
    <row r="26" spans="1:16" ht="30" customHeight="1">
      <c r="A26" s="38">
        <v>16</v>
      </c>
      <c r="B26" s="43"/>
      <c r="C26" s="40"/>
      <c r="D26" s="45"/>
      <c r="E26" s="41"/>
      <c r="F26" s="42"/>
      <c r="G26" s="29"/>
      <c r="H26" s="30">
        <f t="shared" si="3"/>
        <v>0</v>
      </c>
      <c r="I26" s="44"/>
      <c r="J26" s="33"/>
      <c r="K26" s="34"/>
      <c r="L26" s="35"/>
      <c r="M26" s="51">
        <f t="shared" si="1"/>
        <v>0</v>
      </c>
      <c r="N26" s="39"/>
      <c r="O26" s="37" t="str">
        <f t="shared" si="2"/>
        <v/>
      </c>
      <c r="P26" s="2"/>
    </row>
    <row r="27" spans="1:16" ht="30" customHeight="1">
      <c r="A27" s="38">
        <v>17</v>
      </c>
      <c r="B27" s="43"/>
      <c r="C27" s="40"/>
      <c r="D27" s="45"/>
      <c r="E27" s="41"/>
      <c r="F27" s="42"/>
      <c r="G27" s="29"/>
      <c r="H27" s="30">
        <f t="shared" si="3"/>
        <v>0</v>
      </c>
      <c r="I27" s="44"/>
      <c r="J27" s="33"/>
      <c r="K27" s="34"/>
      <c r="L27" s="35"/>
      <c r="M27" s="51">
        <f t="shared" si="1"/>
        <v>0</v>
      </c>
      <c r="N27" s="39"/>
      <c r="O27" s="37" t="str">
        <f t="shared" si="2"/>
        <v/>
      </c>
      <c r="P27" s="2"/>
    </row>
  </sheetData>
  <mergeCells count="25">
    <mergeCell ref="A7:C7"/>
    <mergeCell ref="I8:I10"/>
    <mergeCell ref="J8:J10"/>
    <mergeCell ref="K8:L8"/>
    <mergeCell ref="M8:M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N8:N10"/>
    <mergeCell ref="O8:O10"/>
    <mergeCell ref="K9:K10"/>
    <mergeCell ref="L9:L10"/>
    <mergeCell ref="M5:N5"/>
    <mergeCell ref="B1:C1"/>
    <mergeCell ref="D1:E1"/>
    <mergeCell ref="B2:C2"/>
    <mergeCell ref="D2:E2"/>
    <mergeCell ref="B3:C3"/>
    <mergeCell ref="D3:E3"/>
  </mergeCells>
  <conditionalFormatting sqref="L1">
    <cfRule type="cellIs" dxfId="1" priority="1" operator="notEqual">
      <formula>0</formula>
    </cfRule>
  </conditionalFormatting>
  <dataValidations count="14">
    <dataValidation type="list" allowBlank="1" showInputMessage="1" showErrorMessage="1" sqref="D3:E3">
      <formula1>$P$1:$P$2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:B1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:I8">
      <formula1>0</formula1>
      <formula2>0</formula2>
    </dataValidation>
    <dataValidation type="textLength" operator="greaterThan" allowBlank="1" sqref="C21 C12 C23:C27">
      <formula1>1</formula1>
      <formula2>0</formula2>
    </dataValidation>
    <dataValidation type="date" operator="greaterThanOrEqual" showErrorMessage="1" errorTitle="Data" error="Inserire una data superiore al 1/11/2000" sqref="B23:B27 B11:B12">
      <formula1>36831</formula1>
      <formula2>0</formula2>
    </dataValidation>
    <dataValidation type="textLength" operator="greaterThan" sqref="F19:F20 F23:F27">
      <formula1>1</formula1>
      <formula2>0</formula2>
    </dataValidation>
    <dataValidation type="textLength" operator="greaterThan" allowBlank="1" showErrorMessage="1" sqref="E19:E21 D23:E27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J8:K8">
      <formula1>0</formula1>
      <formula2>0</formula2>
    </dataValidation>
    <dataValidation type="whole" operator="greaterThanOrEqual" allowBlank="1" showErrorMessage="1" errorTitle="Valore" error="Inserire un numero maggiore o uguale a 0 (zero)!" sqref="M11:M27">
      <formula1>0</formula1>
      <formula2>0</formula2>
    </dataValidation>
    <dataValidation type="decimal" operator="greaterThanOrEqual" allowBlank="1" showErrorMessage="1" errorTitle="Valore" error="Inserire un numero maggiore o uguale a 0 (zero)!" sqref="L18:L22 H11:I11 J11:L12 I17:I22 J13:K22 H12:H27 I23:L27">
      <formula1>0</formula1>
      <formula2>0</formula2>
    </dataValidation>
  </dataValidations>
  <printOptions horizontalCentered="1" verticalCentered="1"/>
  <pageMargins left="0.78749999999999998" right="0.78749999999999998" top="0.59097222222222223" bottom="0.59097222222222223" header="0.31527777777777777" footer="0.31527777777777777"/>
  <pageSetup paperSize="9" scale="33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view="pageBreakPreview" topLeftCell="E1" zoomScale="50" zoomScaleSheetLayoutView="50" workbookViewId="0">
      <pane ySplit="5" topLeftCell="A6" activePane="bottomLeft" state="frozen"/>
      <selection pane="bottomLeft" activeCell="P8" sqref="P8"/>
    </sheetView>
  </sheetViews>
  <sheetFormatPr defaultRowHeight="18"/>
  <cols>
    <col min="1" max="1" width="6.7109375" style="1" customWidth="1"/>
    <col min="2" max="2" width="16.5703125" style="2" customWidth="1"/>
    <col min="3" max="3" width="36" style="2" customWidth="1"/>
    <col min="4" max="4" width="32.7109375" style="2" customWidth="1"/>
    <col min="5" max="5" width="26.570312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19.85546875" style="2" customWidth="1"/>
    <col min="10" max="10" width="33.5703125" style="2" bestFit="1" customWidth="1"/>
    <col min="11" max="11" width="25.5703125" style="2" customWidth="1"/>
    <col min="12" max="15" width="19.85546875" style="2" customWidth="1"/>
    <col min="16" max="16" width="19.85546875" style="3" customWidth="1"/>
    <col min="17" max="17" width="8.5703125" style="2" customWidth="1"/>
    <col min="18" max="16384" width="9.140625" style="2"/>
  </cols>
  <sheetData>
    <row r="1" spans="1:17" s="7" customFormat="1" ht="35.25" customHeight="1">
      <c r="A1" s="4"/>
      <c r="B1" s="64" t="s">
        <v>0</v>
      </c>
      <c r="C1" s="64"/>
      <c r="D1" s="65" t="s">
        <v>36</v>
      </c>
      <c r="E1" s="65"/>
      <c r="F1" s="47" t="s">
        <v>38</v>
      </c>
      <c r="G1" s="46"/>
      <c r="K1" s="7" t="s">
        <v>33</v>
      </c>
      <c r="L1" s="3">
        <f>+O1-M7</f>
        <v>0</v>
      </c>
      <c r="M1" s="5" t="s">
        <v>1</v>
      </c>
      <c r="N1" s="6"/>
      <c r="O1" s="52">
        <f>SUM(H7:L7)</f>
        <v>1379.17</v>
      </c>
      <c r="P1" s="3"/>
    </row>
    <row r="2" spans="1:17" s="7" customFormat="1" ht="35.25" customHeight="1">
      <c r="A2" s="4"/>
      <c r="B2" s="66" t="s">
        <v>2</v>
      </c>
      <c r="C2" s="66"/>
      <c r="D2" s="65"/>
      <c r="E2" s="65"/>
      <c r="F2" s="8"/>
      <c r="G2" s="8"/>
      <c r="M2" s="9" t="s">
        <v>3</v>
      </c>
      <c r="N2" s="10"/>
      <c r="O2" s="53"/>
      <c r="P2" s="3"/>
    </row>
    <row r="3" spans="1:17" s="7" customFormat="1" ht="35.25" customHeight="1">
      <c r="A3" s="4"/>
      <c r="B3" s="66" t="s">
        <v>29</v>
      </c>
      <c r="C3" s="66"/>
      <c r="D3" s="65" t="s">
        <v>30</v>
      </c>
      <c r="E3" s="65"/>
      <c r="M3" s="9" t="s">
        <v>4</v>
      </c>
      <c r="N3" s="10"/>
      <c r="O3" s="53">
        <f>SUM(N11:N47)</f>
        <v>952.97</v>
      </c>
      <c r="P3" s="11"/>
      <c r="Q3" s="12"/>
    </row>
    <row r="4" spans="1:17" s="7" customFormat="1" ht="35.25" customHeight="1" thickBot="1">
      <c r="A4" s="4"/>
      <c r="D4" s="12"/>
      <c r="E4" s="12"/>
      <c r="F4" s="9" t="s">
        <v>21</v>
      </c>
      <c r="G4" s="61">
        <v>1</v>
      </c>
      <c r="H4" s="13"/>
      <c r="I4" s="13"/>
      <c r="J4" s="2"/>
      <c r="K4" s="2"/>
      <c r="L4" s="2"/>
      <c r="M4" s="14" t="s">
        <v>5</v>
      </c>
      <c r="N4" s="15"/>
      <c r="O4" s="54"/>
      <c r="P4" s="11"/>
      <c r="Q4" s="12"/>
    </row>
    <row r="5" spans="1:17" s="7" customFormat="1" ht="33" customHeight="1" thickTop="1" thickBot="1">
      <c r="A5" s="4"/>
      <c r="B5" s="16" t="s">
        <v>6</v>
      </c>
      <c r="C5" s="17"/>
      <c r="D5" s="18"/>
      <c r="E5" s="12"/>
      <c r="F5" s="9" t="s">
        <v>7</v>
      </c>
      <c r="G5" s="61">
        <v>1.1100000000000001</v>
      </c>
      <c r="M5" s="73" t="s">
        <v>8</v>
      </c>
      <c r="N5" s="73"/>
      <c r="O5" s="55">
        <f>O1-O2-O3-O4</f>
        <v>426.20000000000005</v>
      </c>
      <c r="P5" s="11"/>
      <c r="Q5" s="12"/>
    </row>
    <row r="6" spans="1:17" s="7" customFormat="1" ht="31.5" customHeight="1" thickTop="1" thickBot="1">
      <c r="A6" s="4"/>
      <c r="B6" s="20" t="s">
        <v>9</v>
      </c>
      <c r="C6" s="20"/>
      <c r="D6" s="12"/>
      <c r="E6" s="12"/>
      <c r="F6" s="9" t="s">
        <v>10</v>
      </c>
      <c r="G6" s="21">
        <v>11.11</v>
      </c>
      <c r="P6" s="11"/>
      <c r="Q6" s="12"/>
    </row>
    <row r="7" spans="1:17" s="7" customFormat="1" ht="27" customHeight="1" thickTop="1" thickBot="1">
      <c r="A7" s="48"/>
      <c r="B7" s="49"/>
      <c r="C7" s="50" t="s">
        <v>31</v>
      </c>
      <c r="D7" s="82" t="s">
        <v>11</v>
      </c>
      <c r="E7" s="83"/>
      <c r="F7" s="83"/>
      <c r="G7" s="22">
        <f>SUM(G11:G25)</f>
        <v>0</v>
      </c>
      <c r="H7" s="56">
        <f>SUM(H11:H32)</f>
        <v>0</v>
      </c>
      <c r="I7" s="57">
        <f>SUM(I11:I32)</f>
        <v>0</v>
      </c>
      <c r="J7" s="58">
        <f>SUM(J11:J47)</f>
        <v>403.17</v>
      </c>
      <c r="K7" s="57">
        <f>SUM(K11:K32)</f>
        <v>0</v>
      </c>
      <c r="L7" s="59">
        <f>SUM(L11:L47)</f>
        <v>976</v>
      </c>
      <c r="M7" s="56">
        <f>SUM(H7:L7)</f>
        <v>1379.17</v>
      </c>
      <c r="N7" s="60">
        <f>SUM(N11:N47)</f>
        <v>952.97</v>
      </c>
      <c r="O7" s="11"/>
    </row>
    <row r="8" spans="1:17" ht="36" customHeight="1" thickTop="1" thickBot="1">
      <c r="A8" s="84"/>
      <c r="B8" s="86" t="s">
        <v>12</v>
      </c>
      <c r="C8" s="86" t="s">
        <v>13</v>
      </c>
      <c r="D8" s="88" t="s">
        <v>27</v>
      </c>
      <c r="E8" s="87" t="s">
        <v>14</v>
      </c>
      <c r="F8" s="89" t="s">
        <v>25</v>
      </c>
      <c r="G8" s="90" t="s">
        <v>15</v>
      </c>
      <c r="H8" s="91" t="s">
        <v>16</v>
      </c>
      <c r="I8" s="77" t="s">
        <v>26</v>
      </c>
      <c r="J8" s="78" t="s">
        <v>28</v>
      </c>
      <c r="K8" s="79" t="s">
        <v>22</v>
      </c>
      <c r="L8" s="80"/>
      <c r="M8" s="81" t="s">
        <v>17</v>
      </c>
      <c r="N8" s="67" t="s">
        <v>18</v>
      </c>
      <c r="O8" s="68" t="s">
        <v>19</v>
      </c>
      <c r="P8" s="2"/>
    </row>
    <row r="9" spans="1:17" ht="36" customHeight="1" thickTop="1" thickBot="1">
      <c r="A9" s="85"/>
      <c r="B9" s="87"/>
      <c r="C9" s="87"/>
      <c r="D9" s="87"/>
      <c r="E9" s="87"/>
      <c r="F9" s="89"/>
      <c r="G9" s="90"/>
      <c r="H9" s="91"/>
      <c r="I9" s="77"/>
      <c r="J9" s="78"/>
      <c r="K9" s="69" t="s">
        <v>23</v>
      </c>
      <c r="L9" s="71" t="s">
        <v>24</v>
      </c>
      <c r="M9" s="81"/>
      <c r="N9" s="67"/>
      <c r="O9" s="68"/>
      <c r="P9" s="2"/>
    </row>
    <row r="10" spans="1:17" ht="37.5" customHeight="1" thickTop="1" thickBot="1">
      <c r="A10" s="85"/>
      <c r="B10" s="87"/>
      <c r="C10" s="87"/>
      <c r="D10" s="87"/>
      <c r="E10" s="87"/>
      <c r="F10" s="89"/>
      <c r="G10" s="23" t="s">
        <v>20</v>
      </c>
      <c r="H10" s="91"/>
      <c r="I10" s="77"/>
      <c r="J10" s="78"/>
      <c r="K10" s="70"/>
      <c r="L10" s="72"/>
      <c r="M10" s="81"/>
      <c r="N10" s="67"/>
      <c r="O10" s="68"/>
      <c r="P10" s="2"/>
    </row>
    <row r="11" spans="1:17" ht="30" customHeight="1" thickTop="1">
      <c r="A11" s="24">
        <v>1</v>
      </c>
      <c r="B11" s="25">
        <v>40333</v>
      </c>
      <c r="C11" s="26"/>
      <c r="D11" s="27" t="s">
        <v>39</v>
      </c>
      <c r="E11" s="27"/>
      <c r="F11" s="28" t="s">
        <v>40</v>
      </c>
      <c r="G11" s="29"/>
      <c r="H11" s="30"/>
      <c r="I11" s="31"/>
      <c r="J11" s="32">
        <v>90</v>
      </c>
      <c r="K11" s="34"/>
      <c r="L11" s="35"/>
      <c r="M11" s="51">
        <f>SUM(H11:L11)</f>
        <v>90</v>
      </c>
      <c r="N11" s="39"/>
      <c r="O11" s="37" t="str">
        <f t="shared" ref="O11:O32" si="0">IF(F11="Milano","X","")</f>
        <v>X</v>
      </c>
      <c r="P11" s="2"/>
    </row>
    <row r="12" spans="1:17" ht="30" customHeight="1">
      <c r="A12" s="38">
        <v>2</v>
      </c>
      <c r="B12" s="25">
        <v>40333</v>
      </c>
      <c r="C12" s="26"/>
      <c r="D12" s="27" t="s">
        <v>41</v>
      </c>
      <c r="E12" s="27"/>
      <c r="F12" s="28" t="s">
        <v>40</v>
      </c>
      <c r="G12" s="29"/>
      <c r="H12" s="30"/>
      <c r="I12" s="31"/>
      <c r="J12" s="32"/>
      <c r="K12" s="34"/>
      <c r="L12" s="35">
        <v>107</v>
      </c>
      <c r="M12" s="51">
        <f t="shared" ref="M12:M32" si="1">SUM(H12:L12)</f>
        <v>107</v>
      </c>
      <c r="N12" s="39">
        <v>107</v>
      </c>
      <c r="O12" s="37" t="str">
        <f t="shared" si="0"/>
        <v>X</v>
      </c>
      <c r="P12" s="2"/>
    </row>
    <row r="13" spans="1:17" ht="30" customHeight="1">
      <c r="A13" s="38">
        <v>3</v>
      </c>
      <c r="B13" s="25">
        <v>40336</v>
      </c>
      <c r="C13" s="26"/>
      <c r="D13" s="27" t="s">
        <v>39</v>
      </c>
      <c r="E13" s="27"/>
      <c r="F13" s="28" t="s">
        <v>40</v>
      </c>
      <c r="G13" s="29"/>
      <c r="H13" s="30"/>
      <c r="I13" s="31"/>
      <c r="J13" s="32">
        <v>11</v>
      </c>
      <c r="K13" s="34"/>
      <c r="L13" s="35"/>
      <c r="M13" s="51">
        <f t="shared" si="1"/>
        <v>11</v>
      </c>
      <c r="N13" s="39"/>
      <c r="O13" s="37" t="str">
        <f t="shared" si="0"/>
        <v>X</v>
      </c>
      <c r="P13" s="2"/>
    </row>
    <row r="14" spans="1:17" ht="30" customHeight="1">
      <c r="A14" s="38">
        <v>4</v>
      </c>
      <c r="B14" s="25">
        <v>40336</v>
      </c>
      <c r="C14" s="26"/>
      <c r="D14" s="27" t="s">
        <v>39</v>
      </c>
      <c r="E14" s="27"/>
      <c r="F14" s="28" t="s">
        <v>40</v>
      </c>
      <c r="G14" s="29"/>
      <c r="H14" s="30"/>
      <c r="I14" s="31"/>
      <c r="J14" s="32">
        <v>9.9</v>
      </c>
      <c r="K14" s="34"/>
      <c r="L14" s="35"/>
      <c r="M14" s="51">
        <f t="shared" si="1"/>
        <v>9.9</v>
      </c>
      <c r="N14" s="36"/>
      <c r="O14" s="37" t="str">
        <f t="shared" si="0"/>
        <v>X</v>
      </c>
      <c r="P14" s="2"/>
    </row>
    <row r="15" spans="1:17" ht="30" customHeight="1">
      <c r="A15" s="38">
        <v>5</v>
      </c>
      <c r="B15" s="25">
        <v>40336</v>
      </c>
      <c r="C15" s="40"/>
      <c r="D15" s="27" t="s">
        <v>41</v>
      </c>
      <c r="E15" s="27"/>
      <c r="F15" s="28" t="s">
        <v>40</v>
      </c>
      <c r="G15" s="29"/>
      <c r="H15" s="30"/>
      <c r="I15" s="31"/>
      <c r="J15" s="31"/>
      <c r="K15" s="31"/>
      <c r="L15" s="35">
        <v>85.5</v>
      </c>
      <c r="M15" s="51">
        <f t="shared" si="1"/>
        <v>85.5</v>
      </c>
      <c r="N15" s="36">
        <v>85.5</v>
      </c>
      <c r="O15" s="37" t="str">
        <f t="shared" si="0"/>
        <v>X</v>
      </c>
      <c r="P15" s="2"/>
    </row>
    <row r="16" spans="1:17" ht="30" customHeight="1">
      <c r="A16" s="38">
        <v>6</v>
      </c>
      <c r="B16" s="25">
        <v>40337</v>
      </c>
      <c r="C16" s="40"/>
      <c r="D16" s="27" t="s">
        <v>41</v>
      </c>
      <c r="E16" s="27"/>
      <c r="F16" s="28" t="s">
        <v>40</v>
      </c>
      <c r="G16" s="29"/>
      <c r="H16" s="30"/>
      <c r="I16" s="31"/>
      <c r="J16" s="32"/>
      <c r="K16" s="34"/>
      <c r="L16" s="35">
        <v>92</v>
      </c>
      <c r="M16" s="51">
        <f t="shared" si="1"/>
        <v>92</v>
      </c>
      <c r="N16" s="39">
        <v>92</v>
      </c>
      <c r="O16" s="37" t="str">
        <f t="shared" si="0"/>
        <v>X</v>
      </c>
      <c r="P16" s="2"/>
    </row>
    <row r="17" spans="1:16" ht="30" customHeight="1">
      <c r="A17" s="38">
        <v>7</v>
      </c>
      <c r="B17" s="25">
        <v>40337</v>
      </c>
      <c r="C17" s="40"/>
      <c r="D17" s="27" t="s">
        <v>41</v>
      </c>
      <c r="E17" s="27"/>
      <c r="F17" s="28" t="s">
        <v>40</v>
      </c>
      <c r="G17" s="29"/>
      <c r="H17" s="30"/>
      <c r="I17" s="31"/>
      <c r="J17" s="32"/>
      <c r="K17" s="34"/>
      <c r="L17" s="35">
        <v>44.5</v>
      </c>
      <c r="M17" s="51">
        <f t="shared" si="1"/>
        <v>44.5</v>
      </c>
      <c r="N17" s="39">
        <v>44.5</v>
      </c>
      <c r="O17" s="37" t="str">
        <f t="shared" si="0"/>
        <v>X</v>
      </c>
      <c r="P17" s="2"/>
    </row>
    <row r="18" spans="1:16" ht="30" customHeight="1">
      <c r="A18" s="38">
        <v>8</v>
      </c>
      <c r="B18" s="62">
        <v>40337</v>
      </c>
      <c r="C18" s="40"/>
      <c r="D18" s="27" t="s">
        <v>39</v>
      </c>
      <c r="E18" s="27"/>
      <c r="F18" s="28" t="s">
        <v>40</v>
      </c>
      <c r="G18" s="29"/>
      <c r="H18" s="30"/>
      <c r="I18" s="31"/>
      <c r="J18" s="32">
        <v>10</v>
      </c>
      <c r="K18" s="34"/>
      <c r="L18" s="35"/>
      <c r="M18" s="51">
        <f t="shared" si="1"/>
        <v>10</v>
      </c>
      <c r="N18" s="39"/>
      <c r="O18" s="37" t="str">
        <f t="shared" si="0"/>
        <v>X</v>
      </c>
      <c r="P18" s="2"/>
    </row>
    <row r="19" spans="1:16" ht="30" customHeight="1">
      <c r="A19" s="38">
        <v>9</v>
      </c>
      <c r="B19" s="62">
        <v>40337</v>
      </c>
      <c r="C19" s="40"/>
      <c r="D19" s="27" t="s">
        <v>39</v>
      </c>
      <c r="E19" s="27"/>
      <c r="F19" s="41" t="s">
        <v>40</v>
      </c>
      <c r="G19" s="29"/>
      <c r="H19" s="30"/>
      <c r="I19" s="31"/>
      <c r="J19" s="32">
        <v>12</v>
      </c>
      <c r="K19" s="34"/>
      <c r="L19" s="35"/>
      <c r="M19" s="51">
        <f t="shared" si="1"/>
        <v>12</v>
      </c>
      <c r="N19" s="39"/>
      <c r="O19" s="37" t="str">
        <f t="shared" si="0"/>
        <v>X</v>
      </c>
      <c r="P19" s="2"/>
    </row>
    <row r="20" spans="1:16" ht="30" customHeight="1">
      <c r="A20" s="38">
        <v>10</v>
      </c>
      <c r="B20" s="62">
        <v>40338</v>
      </c>
      <c r="C20" s="40"/>
      <c r="D20" s="27" t="s">
        <v>41</v>
      </c>
      <c r="E20" s="27"/>
      <c r="F20" s="41" t="s">
        <v>40</v>
      </c>
      <c r="G20" s="29"/>
      <c r="H20" s="30"/>
      <c r="I20" s="31"/>
      <c r="J20" s="32"/>
      <c r="K20" s="34"/>
      <c r="L20" s="35">
        <v>56</v>
      </c>
      <c r="M20" s="51">
        <f t="shared" si="1"/>
        <v>56</v>
      </c>
      <c r="N20" s="39">
        <v>56</v>
      </c>
      <c r="O20" s="37" t="str">
        <f t="shared" si="0"/>
        <v>X</v>
      </c>
      <c r="P20" s="2"/>
    </row>
    <row r="21" spans="1:16" ht="30" customHeight="1">
      <c r="A21" s="38">
        <v>11</v>
      </c>
      <c r="B21" s="63">
        <v>40343</v>
      </c>
      <c r="C21" s="40"/>
      <c r="D21" s="27" t="s">
        <v>39</v>
      </c>
      <c r="E21" s="27"/>
      <c r="F21" s="28" t="s">
        <v>40</v>
      </c>
      <c r="G21" s="29"/>
      <c r="H21" s="30"/>
      <c r="I21" s="44"/>
      <c r="J21" s="33">
        <v>10</v>
      </c>
      <c r="K21" s="34"/>
      <c r="L21" s="35"/>
      <c r="M21" s="51">
        <f t="shared" si="1"/>
        <v>10</v>
      </c>
      <c r="N21" s="39"/>
      <c r="O21" s="37" t="str">
        <f t="shared" si="0"/>
        <v>X</v>
      </c>
      <c r="P21" s="2"/>
    </row>
    <row r="22" spans="1:16" ht="30" customHeight="1">
      <c r="A22" s="38">
        <v>12</v>
      </c>
      <c r="B22" s="63">
        <v>40344</v>
      </c>
      <c r="C22" s="40"/>
      <c r="D22" s="45" t="s">
        <v>39</v>
      </c>
      <c r="E22" s="41"/>
      <c r="F22" s="28" t="s">
        <v>40</v>
      </c>
      <c r="G22" s="29"/>
      <c r="H22" s="30"/>
      <c r="I22" s="44"/>
      <c r="J22" s="32">
        <v>10</v>
      </c>
      <c r="K22" s="34"/>
      <c r="L22" s="35"/>
      <c r="M22" s="51">
        <f t="shared" si="1"/>
        <v>10</v>
      </c>
      <c r="N22" s="39"/>
      <c r="O22" s="37" t="str">
        <f t="shared" si="0"/>
        <v>X</v>
      </c>
      <c r="P22" s="2"/>
    </row>
    <row r="23" spans="1:16" ht="30" customHeight="1">
      <c r="A23" s="38"/>
      <c r="B23" s="63">
        <v>40344</v>
      </c>
      <c r="C23" s="40"/>
      <c r="D23" s="45" t="s">
        <v>41</v>
      </c>
      <c r="E23" s="27"/>
      <c r="F23" s="42" t="s">
        <v>40</v>
      </c>
      <c r="G23" s="29"/>
      <c r="H23" s="30"/>
      <c r="I23" s="44"/>
      <c r="J23" s="33"/>
      <c r="K23" s="34"/>
      <c r="L23" s="35">
        <v>71.5</v>
      </c>
      <c r="M23" s="51">
        <f t="shared" si="1"/>
        <v>71.5</v>
      </c>
      <c r="N23" s="39">
        <v>71.5</v>
      </c>
      <c r="O23" s="37" t="str">
        <f t="shared" si="0"/>
        <v>X</v>
      </c>
      <c r="P23" s="2"/>
    </row>
    <row r="24" spans="1:16" ht="30" customHeight="1">
      <c r="A24" s="38">
        <v>13</v>
      </c>
      <c r="B24" s="63">
        <v>40347</v>
      </c>
      <c r="C24" s="40"/>
      <c r="D24" s="27" t="s">
        <v>41</v>
      </c>
      <c r="E24" s="27"/>
      <c r="F24" s="28" t="s">
        <v>40</v>
      </c>
      <c r="G24" s="29"/>
      <c r="H24" s="30"/>
      <c r="I24" s="44"/>
      <c r="J24" s="33"/>
      <c r="K24" s="34"/>
      <c r="L24" s="35">
        <v>53</v>
      </c>
      <c r="M24" s="51">
        <f>SUM(H24:L24)</f>
        <v>53</v>
      </c>
      <c r="N24" s="39">
        <v>53</v>
      </c>
      <c r="O24" s="37" t="str">
        <f t="shared" si="0"/>
        <v>X</v>
      </c>
      <c r="P24" s="2"/>
    </row>
    <row r="25" spans="1:16" ht="30" customHeight="1">
      <c r="A25" s="38">
        <v>14</v>
      </c>
      <c r="B25" s="63">
        <v>40346</v>
      </c>
      <c r="C25" s="40"/>
      <c r="D25" s="27" t="s">
        <v>41</v>
      </c>
      <c r="E25" s="27"/>
      <c r="F25" s="28" t="s">
        <v>40</v>
      </c>
      <c r="G25" s="29"/>
      <c r="H25" s="30"/>
      <c r="I25" s="44"/>
      <c r="J25" s="33"/>
      <c r="K25" s="34"/>
      <c r="L25" s="35">
        <v>106</v>
      </c>
      <c r="M25" s="51">
        <f t="shared" si="1"/>
        <v>106</v>
      </c>
      <c r="N25" s="39">
        <v>106</v>
      </c>
      <c r="O25" s="37" t="str">
        <f t="shared" si="0"/>
        <v>X</v>
      </c>
      <c r="P25" s="2"/>
    </row>
    <row r="26" spans="1:16" ht="30" customHeight="1">
      <c r="A26" s="38">
        <v>16</v>
      </c>
      <c r="B26" s="63">
        <v>40350</v>
      </c>
      <c r="C26" s="40"/>
      <c r="D26" s="45" t="s">
        <v>39</v>
      </c>
      <c r="E26" s="41"/>
      <c r="F26" s="28" t="s">
        <v>40</v>
      </c>
      <c r="G26" s="29"/>
      <c r="H26" s="30"/>
      <c r="I26" s="44"/>
      <c r="J26" s="33">
        <v>12</v>
      </c>
      <c r="K26" s="34"/>
      <c r="L26" s="35"/>
      <c r="M26" s="51">
        <f t="shared" si="1"/>
        <v>12</v>
      </c>
      <c r="N26" s="39"/>
      <c r="O26" s="37" t="str">
        <f t="shared" si="0"/>
        <v>X</v>
      </c>
    </row>
    <row r="27" spans="1:16" ht="27" customHeight="1">
      <c r="A27" s="38">
        <v>17</v>
      </c>
      <c r="B27" s="43">
        <v>40350</v>
      </c>
      <c r="C27" s="40"/>
      <c r="D27" s="45" t="s">
        <v>39</v>
      </c>
      <c r="E27" s="41"/>
      <c r="F27" s="28" t="s">
        <v>40</v>
      </c>
      <c r="G27" s="29"/>
      <c r="H27" s="30"/>
      <c r="I27" s="44"/>
      <c r="J27" s="33">
        <v>5.6</v>
      </c>
      <c r="K27" s="34"/>
      <c r="L27" s="35"/>
      <c r="M27" s="51">
        <f t="shared" si="1"/>
        <v>5.6</v>
      </c>
      <c r="N27" s="39"/>
      <c r="O27" s="37" t="str">
        <f t="shared" si="0"/>
        <v>X</v>
      </c>
    </row>
    <row r="28" spans="1:16" ht="25.5" customHeight="1">
      <c r="A28" s="38">
        <v>18</v>
      </c>
      <c r="B28" s="43">
        <v>40350</v>
      </c>
      <c r="C28" s="40"/>
      <c r="D28" s="45" t="s">
        <v>39</v>
      </c>
      <c r="E28" s="41"/>
      <c r="F28" s="28" t="s">
        <v>40</v>
      </c>
      <c r="G28" s="29"/>
      <c r="H28" s="30"/>
      <c r="I28" s="44"/>
      <c r="J28" s="33">
        <v>10</v>
      </c>
      <c r="K28" s="34"/>
      <c r="L28" s="35"/>
      <c r="M28" s="51">
        <f t="shared" si="1"/>
        <v>10</v>
      </c>
      <c r="N28" s="39"/>
      <c r="O28" s="37" t="str">
        <f t="shared" si="0"/>
        <v>X</v>
      </c>
    </row>
    <row r="29" spans="1:16" ht="25.5" customHeight="1">
      <c r="A29" s="38">
        <v>19</v>
      </c>
      <c r="B29" s="43">
        <v>40350</v>
      </c>
      <c r="C29" s="40"/>
      <c r="D29" s="45" t="s">
        <v>42</v>
      </c>
      <c r="E29" s="41"/>
      <c r="F29" s="28" t="s">
        <v>43</v>
      </c>
      <c r="G29" s="29"/>
      <c r="H29" s="30"/>
      <c r="I29" s="44"/>
      <c r="J29" s="33">
        <v>69.5</v>
      </c>
      <c r="K29" s="34"/>
      <c r="L29" s="35"/>
      <c r="M29" s="51">
        <f t="shared" si="1"/>
        <v>69.5</v>
      </c>
      <c r="N29" s="39"/>
      <c r="O29" s="37" t="str">
        <f t="shared" si="0"/>
        <v/>
      </c>
    </row>
    <row r="30" spans="1:16" ht="30" customHeight="1">
      <c r="A30" s="38">
        <v>20</v>
      </c>
      <c r="B30" s="43">
        <v>40353</v>
      </c>
      <c r="C30" s="40"/>
      <c r="D30" s="45" t="s">
        <v>41</v>
      </c>
      <c r="E30" s="41"/>
      <c r="F30" s="28" t="s">
        <v>40</v>
      </c>
      <c r="G30" s="29"/>
      <c r="H30" s="30"/>
      <c r="I30" s="44"/>
      <c r="J30" s="33"/>
      <c r="K30" s="34"/>
      <c r="L30" s="35">
        <v>38</v>
      </c>
      <c r="M30" s="51">
        <f t="shared" si="1"/>
        <v>38</v>
      </c>
      <c r="N30" s="39"/>
      <c r="O30" s="37" t="str">
        <f t="shared" ref="O30" si="2">IF(F30="Milano","X","")</f>
        <v>X</v>
      </c>
    </row>
    <row r="31" spans="1:16" ht="24" customHeight="1">
      <c r="A31" s="38">
        <v>21</v>
      </c>
      <c r="B31" s="43">
        <v>40353</v>
      </c>
      <c r="C31" s="40"/>
      <c r="D31" s="45" t="s">
        <v>41</v>
      </c>
      <c r="E31" s="41"/>
      <c r="F31" s="28" t="s">
        <v>40</v>
      </c>
      <c r="G31" s="29"/>
      <c r="H31" s="30"/>
      <c r="I31" s="44"/>
      <c r="J31" s="33"/>
      <c r="K31" s="34"/>
      <c r="L31" s="35">
        <v>20</v>
      </c>
      <c r="M31" s="51">
        <f t="shared" si="1"/>
        <v>20</v>
      </c>
      <c r="N31" s="39"/>
      <c r="O31" s="37" t="str">
        <f t="shared" si="0"/>
        <v>X</v>
      </c>
    </row>
    <row r="32" spans="1:16" ht="31.5" customHeight="1">
      <c r="A32" s="38">
        <v>22</v>
      </c>
      <c r="B32" s="43">
        <v>40353</v>
      </c>
      <c r="C32" s="40"/>
      <c r="D32" s="45" t="s">
        <v>41</v>
      </c>
      <c r="E32" s="41"/>
      <c r="F32" s="28" t="s">
        <v>40</v>
      </c>
      <c r="G32" s="29"/>
      <c r="H32" s="30"/>
      <c r="I32" s="44"/>
      <c r="J32" s="33"/>
      <c r="K32" s="34"/>
      <c r="L32" s="35">
        <v>12</v>
      </c>
      <c r="M32" s="51">
        <f t="shared" si="1"/>
        <v>12</v>
      </c>
      <c r="N32" s="39"/>
      <c r="O32" s="37" t="str">
        <f t="shared" si="0"/>
        <v>X</v>
      </c>
    </row>
    <row r="33" spans="1:15" ht="28.5" customHeight="1">
      <c r="A33" s="38">
        <v>23</v>
      </c>
      <c r="B33" s="43">
        <v>40353</v>
      </c>
      <c r="C33" s="40"/>
      <c r="D33" s="45" t="s">
        <v>44</v>
      </c>
      <c r="E33" s="41"/>
      <c r="F33" s="28" t="s">
        <v>40</v>
      </c>
      <c r="G33" s="29"/>
      <c r="H33" s="30"/>
      <c r="I33" s="44"/>
      <c r="J33" s="33">
        <v>46.97</v>
      </c>
      <c r="K33" s="34"/>
      <c r="L33" s="35"/>
      <c r="M33" s="51">
        <f t="shared" ref="M33" si="3">SUM(H33:L33)</f>
        <v>46.97</v>
      </c>
      <c r="N33" s="39">
        <v>46.97</v>
      </c>
      <c r="O33" s="37" t="str">
        <f t="shared" ref="O33:O47" si="4">IF(F33="Milano","X","")</f>
        <v>X</v>
      </c>
    </row>
    <row r="34" spans="1:15" ht="27" customHeight="1">
      <c r="A34" s="38">
        <v>24</v>
      </c>
      <c r="B34" s="43">
        <v>40350</v>
      </c>
      <c r="C34" s="40"/>
      <c r="D34" s="45" t="s">
        <v>39</v>
      </c>
      <c r="E34" s="41"/>
      <c r="F34" s="28" t="s">
        <v>40</v>
      </c>
      <c r="G34" s="29"/>
      <c r="H34" s="30"/>
      <c r="I34" s="44"/>
      <c r="J34" s="33">
        <v>11</v>
      </c>
      <c r="K34" s="34"/>
      <c r="L34" s="35"/>
      <c r="M34" s="51">
        <v>11</v>
      </c>
      <c r="N34" s="39"/>
      <c r="O34" s="37" t="str">
        <f t="shared" si="4"/>
        <v>X</v>
      </c>
    </row>
    <row r="35" spans="1:15" ht="31.5" customHeight="1">
      <c r="A35" s="38">
        <v>25</v>
      </c>
      <c r="B35" s="43">
        <v>40351</v>
      </c>
      <c r="C35" s="40"/>
      <c r="D35" s="45" t="s">
        <v>41</v>
      </c>
      <c r="E35" s="41"/>
      <c r="F35" s="28" t="s">
        <v>40</v>
      </c>
      <c r="G35" s="29"/>
      <c r="H35" s="30"/>
      <c r="I35" s="44"/>
      <c r="J35" s="33"/>
      <c r="K35" s="34"/>
      <c r="L35" s="35">
        <v>82</v>
      </c>
      <c r="M35" s="51">
        <v>82</v>
      </c>
      <c r="N35" s="39">
        <v>82</v>
      </c>
      <c r="O35" s="37" t="str">
        <f t="shared" si="4"/>
        <v>X</v>
      </c>
    </row>
    <row r="36" spans="1:15" ht="25.5" customHeight="1">
      <c r="A36" s="38">
        <v>26</v>
      </c>
      <c r="B36" s="43">
        <v>40351</v>
      </c>
      <c r="C36" s="40"/>
      <c r="D36" s="45" t="s">
        <v>39</v>
      </c>
      <c r="E36" s="41"/>
      <c r="F36" s="28" t="s">
        <v>40</v>
      </c>
      <c r="G36" s="29"/>
      <c r="H36" s="30"/>
      <c r="I36" s="44"/>
      <c r="J36" s="33">
        <v>10</v>
      </c>
      <c r="K36" s="34"/>
      <c r="L36" s="35"/>
      <c r="M36" s="51">
        <v>10</v>
      </c>
      <c r="N36" s="39"/>
      <c r="O36" s="37" t="str">
        <f t="shared" si="4"/>
        <v>X</v>
      </c>
    </row>
    <row r="37" spans="1:15" ht="27" customHeight="1">
      <c r="A37" s="38">
        <v>27</v>
      </c>
      <c r="B37" s="43">
        <v>40352</v>
      </c>
      <c r="C37" s="40"/>
      <c r="D37" s="45" t="s">
        <v>39</v>
      </c>
      <c r="E37" s="41"/>
      <c r="F37" s="28" t="s">
        <v>40</v>
      </c>
      <c r="G37" s="29"/>
      <c r="H37" s="30"/>
      <c r="I37" s="44"/>
      <c r="J37" s="33">
        <v>11</v>
      </c>
      <c r="K37" s="34"/>
      <c r="L37" s="35"/>
      <c r="M37" s="51">
        <v>11</v>
      </c>
      <c r="N37" s="39"/>
      <c r="O37" s="37" t="str">
        <f t="shared" si="4"/>
        <v>X</v>
      </c>
    </row>
    <row r="38" spans="1:15" ht="27" customHeight="1">
      <c r="A38" s="38">
        <v>28</v>
      </c>
      <c r="B38" s="43">
        <v>40352</v>
      </c>
      <c r="C38" s="40"/>
      <c r="D38" s="45" t="s">
        <v>39</v>
      </c>
      <c r="E38" s="41"/>
      <c r="F38" s="28" t="s">
        <v>40</v>
      </c>
      <c r="G38" s="29"/>
      <c r="H38" s="30"/>
      <c r="I38" s="44"/>
      <c r="J38" s="33">
        <v>11.5</v>
      </c>
      <c r="K38" s="34"/>
      <c r="L38" s="35"/>
      <c r="M38" s="51">
        <v>11.5</v>
      </c>
      <c r="N38" s="39"/>
      <c r="O38" s="37" t="str">
        <f t="shared" si="4"/>
        <v>X</v>
      </c>
    </row>
    <row r="39" spans="1:15" ht="24" customHeight="1">
      <c r="A39" s="38">
        <v>29</v>
      </c>
      <c r="B39" s="43">
        <v>40354</v>
      </c>
      <c r="C39" s="40"/>
      <c r="D39" s="45" t="s">
        <v>41</v>
      </c>
      <c r="E39" s="41"/>
      <c r="F39" s="28" t="s">
        <v>40</v>
      </c>
      <c r="G39" s="29"/>
      <c r="H39" s="30"/>
      <c r="I39" s="44"/>
      <c r="J39" s="33"/>
      <c r="K39" s="34"/>
      <c r="L39" s="35">
        <v>100</v>
      </c>
      <c r="M39" s="51">
        <v>100</v>
      </c>
      <c r="N39" s="39">
        <v>100</v>
      </c>
      <c r="O39" s="37" t="str">
        <f t="shared" si="4"/>
        <v>X</v>
      </c>
    </row>
    <row r="40" spans="1:15" ht="25.5" customHeight="1">
      <c r="A40" s="38">
        <v>30</v>
      </c>
      <c r="B40" s="43">
        <v>40354</v>
      </c>
      <c r="C40" s="40"/>
      <c r="D40" s="45" t="s">
        <v>39</v>
      </c>
      <c r="E40" s="41"/>
      <c r="F40" s="28" t="s">
        <v>40</v>
      </c>
      <c r="G40" s="29"/>
      <c r="H40" s="30"/>
      <c r="I40" s="44"/>
      <c r="J40" s="33">
        <v>8.1999999999999993</v>
      </c>
      <c r="K40" s="34"/>
      <c r="L40" s="35"/>
      <c r="M40" s="51">
        <v>8.1999999999999993</v>
      </c>
      <c r="N40" s="39"/>
      <c r="O40" s="37" t="str">
        <f t="shared" si="4"/>
        <v>X</v>
      </c>
    </row>
    <row r="41" spans="1:15" ht="28.5" customHeight="1">
      <c r="A41" s="38">
        <v>31</v>
      </c>
      <c r="B41" s="43">
        <v>40357</v>
      </c>
      <c r="C41" s="40"/>
      <c r="D41" s="45" t="s">
        <v>39</v>
      </c>
      <c r="E41" s="41"/>
      <c r="F41" s="28" t="s">
        <v>40</v>
      </c>
      <c r="G41" s="29"/>
      <c r="H41" s="30"/>
      <c r="I41" s="44"/>
      <c r="J41" s="33">
        <v>7</v>
      </c>
      <c r="K41" s="34"/>
      <c r="L41" s="35"/>
      <c r="M41" s="51">
        <v>7</v>
      </c>
      <c r="N41" s="39"/>
      <c r="O41" s="37" t="str">
        <f t="shared" si="4"/>
        <v>X</v>
      </c>
    </row>
    <row r="42" spans="1:15" ht="25.5" customHeight="1">
      <c r="A42" s="38">
        <v>32</v>
      </c>
      <c r="B42" s="43">
        <v>40357</v>
      </c>
      <c r="C42" s="40"/>
      <c r="D42" s="45" t="s">
        <v>41</v>
      </c>
      <c r="E42" s="41"/>
      <c r="F42" s="28" t="s">
        <v>40</v>
      </c>
      <c r="G42" s="29"/>
      <c r="H42" s="30"/>
      <c r="I42" s="44"/>
      <c r="J42" s="33"/>
      <c r="K42" s="34"/>
      <c r="L42" s="35">
        <v>16.5</v>
      </c>
      <c r="M42" s="51">
        <v>16.5</v>
      </c>
      <c r="N42" s="39">
        <v>16.5</v>
      </c>
      <c r="O42" s="37" t="str">
        <f t="shared" si="4"/>
        <v>X</v>
      </c>
    </row>
    <row r="43" spans="1:15" ht="24" customHeight="1">
      <c r="A43" s="38">
        <v>33</v>
      </c>
      <c r="B43" s="43">
        <v>40357</v>
      </c>
      <c r="C43" s="40"/>
      <c r="D43" s="45" t="s">
        <v>41</v>
      </c>
      <c r="E43" s="41"/>
      <c r="F43" s="28" t="s">
        <v>40</v>
      </c>
      <c r="G43" s="29"/>
      <c r="H43" s="30"/>
      <c r="I43" s="44"/>
      <c r="J43" s="33"/>
      <c r="K43" s="34"/>
      <c r="L43" s="35">
        <v>92</v>
      </c>
      <c r="M43" s="51">
        <v>92</v>
      </c>
      <c r="N43" s="39">
        <v>92</v>
      </c>
      <c r="O43" s="37" t="str">
        <f t="shared" si="4"/>
        <v>X</v>
      </c>
    </row>
    <row r="44" spans="1:15" ht="27" customHeight="1">
      <c r="A44" s="38">
        <v>34</v>
      </c>
      <c r="B44" s="43">
        <v>40357</v>
      </c>
      <c r="C44" s="40"/>
      <c r="D44" s="45" t="s">
        <v>39</v>
      </c>
      <c r="E44" s="41"/>
      <c r="F44" s="28" t="s">
        <v>40</v>
      </c>
      <c r="G44" s="29"/>
      <c r="H44" s="30"/>
      <c r="I44" s="44"/>
      <c r="J44" s="33">
        <v>16.2</v>
      </c>
      <c r="K44" s="34"/>
      <c r="L44" s="35"/>
      <c r="M44" s="51">
        <v>16.2</v>
      </c>
      <c r="N44" s="39"/>
      <c r="O44" s="37" t="str">
        <f t="shared" si="4"/>
        <v>X</v>
      </c>
    </row>
    <row r="45" spans="1:15" ht="33" customHeight="1">
      <c r="A45" s="38">
        <v>35</v>
      </c>
      <c r="B45" s="43">
        <v>40358</v>
      </c>
      <c r="C45" s="40"/>
      <c r="D45" s="45" t="s">
        <v>39</v>
      </c>
      <c r="E45" s="41"/>
      <c r="F45" s="28" t="s">
        <v>40</v>
      </c>
      <c r="G45" s="29"/>
      <c r="H45" s="30"/>
      <c r="I45" s="44"/>
      <c r="J45" s="33">
        <v>9.3000000000000007</v>
      </c>
      <c r="K45" s="34"/>
      <c r="L45" s="35"/>
      <c r="M45" s="51">
        <v>9.3000000000000007</v>
      </c>
      <c r="N45" s="39"/>
      <c r="O45" s="37" t="str">
        <f t="shared" si="4"/>
        <v>X</v>
      </c>
    </row>
    <row r="46" spans="1:15" ht="30" customHeight="1">
      <c r="A46" s="38">
        <v>36</v>
      </c>
      <c r="B46" s="43">
        <v>40359</v>
      </c>
      <c r="C46" s="40"/>
      <c r="D46" s="45" t="s">
        <v>39</v>
      </c>
      <c r="E46" s="41"/>
      <c r="F46" s="28" t="s">
        <v>40</v>
      </c>
      <c r="G46" s="29"/>
      <c r="H46" s="30"/>
      <c r="I46" s="44"/>
      <c r="J46" s="33">
        <v>12</v>
      </c>
      <c r="K46" s="34"/>
      <c r="L46" s="35"/>
      <c r="M46" s="51">
        <v>12</v>
      </c>
      <c r="N46" s="39"/>
      <c r="O46" s="37" t="str">
        <f t="shared" si="4"/>
        <v>X</v>
      </c>
    </row>
    <row r="47" spans="1:15" ht="25.5" customHeight="1">
      <c r="A47" s="38">
        <v>37</v>
      </c>
      <c r="B47" s="43">
        <v>40359</v>
      </c>
      <c r="C47" s="40"/>
      <c r="D47" s="45" t="s">
        <v>39</v>
      </c>
      <c r="E47" s="41"/>
      <c r="F47" s="28" t="s">
        <v>45</v>
      </c>
      <c r="G47" s="29"/>
      <c r="H47" s="30"/>
      <c r="I47" s="44"/>
      <c r="J47" s="33">
        <v>10</v>
      </c>
      <c r="K47" s="34"/>
      <c r="L47" s="35"/>
      <c r="M47" s="51">
        <v>10</v>
      </c>
      <c r="N47" s="39"/>
      <c r="O47" s="37" t="str">
        <f t="shared" si="4"/>
        <v/>
      </c>
    </row>
  </sheetData>
  <mergeCells count="24">
    <mergeCell ref="O8:O10"/>
    <mergeCell ref="M8:M10"/>
    <mergeCell ref="D7:F7"/>
    <mergeCell ref="A8:A10"/>
    <mergeCell ref="B8:B10"/>
    <mergeCell ref="C8:C10"/>
    <mergeCell ref="D8:D10"/>
    <mergeCell ref="E8:E10"/>
    <mergeCell ref="F8:F10"/>
    <mergeCell ref="J8:J10"/>
    <mergeCell ref="G8:G9"/>
    <mergeCell ref="H8:H10"/>
    <mergeCell ref="N8:N10"/>
    <mergeCell ref="I8:I10"/>
    <mergeCell ref="K8:L8"/>
    <mergeCell ref="M5:N5"/>
    <mergeCell ref="B3:C3"/>
    <mergeCell ref="D3:E3"/>
    <mergeCell ref="K9:K10"/>
    <mergeCell ref="B1:C1"/>
    <mergeCell ref="D1:E1"/>
    <mergeCell ref="B2:C2"/>
    <mergeCell ref="D2:E2"/>
    <mergeCell ref="L9:L10"/>
  </mergeCells>
  <phoneticPr fontId="0" type="noConversion"/>
  <conditionalFormatting sqref="L1">
    <cfRule type="cellIs" dxfId="0" priority="1" operator="notEqual">
      <formula>0</formula>
    </cfRule>
  </conditionalFormatting>
  <dataValidations xWindow="666" yWindow="380" count="14">
    <dataValidation type="decimal" operator="greaterThanOrEqual" allowBlank="1" showErrorMessage="1" errorTitle="Valore" error="Inserire un numero maggiore o uguale a 0 (zero)!" sqref="J27 I14 J11:K14 H11:H14 J23:J25 J16:J21 K15:L27 H15:I27">
      <formula1>0</formula1>
      <formula2>0</formula2>
    </dataValidation>
    <dataValidation type="textLength" operator="greaterThan" allowBlank="1" showErrorMessage="1" sqref="D26:E27 E19:E20 D22:E23">
      <formula1>1</formula1>
      <formula2>0</formula2>
    </dataValidation>
    <dataValidation type="textLength" operator="greaterThan" sqref="F23 F19:F20">
      <formula1>1</formula1>
      <formula2>0</formula2>
    </dataValidation>
    <dataValidation type="date" operator="greaterThanOrEqual" showErrorMessage="1" errorTitle="Data" error="Inserire una data superiore al 1/11/2000" sqref="B21:B27">
      <formula1>36831</formula1>
      <formula2>0</formula2>
    </dataValidation>
    <dataValidation type="whole" operator="greaterThanOrEqual" allowBlank="1" showErrorMessage="1" errorTitle="Valore" error="Inserire un numero maggiore o uguale a 0 (zero)!" sqref="M24:M27">
      <formula1>0</formula1>
      <formula2>0</formula2>
    </dataValidation>
    <dataValidation type="textLength" operator="greaterThan" allowBlank="1" sqref="C21:C27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J8:K8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:I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:B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$P$1:$P$2</formula1>
    </dataValidation>
  </dataValidations>
  <printOptions horizontalCentered="1" verticalCentered="1"/>
  <pageMargins left="0.78749999999999998" right="0.78749999999999998" top="0.59097222222222223" bottom="0.59097222222222223" header="0.31527777777777777" footer="0.31527777777777777"/>
  <pageSetup paperSize="9" scale="33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Estero</vt:lpstr>
      <vt:lpstr>Nota Spese Italia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ht amministrazione</cp:lastModifiedBy>
  <cp:revision>1</cp:revision>
  <cp:lastPrinted>2010-06-30T10:17:53Z</cp:lastPrinted>
  <dcterms:created xsi:type="dcterms:W3CDTF">2007-03-06T14:42:56Z</dcterms:created>
  <dcterms:modified xsi:type="dcterms:W3CDTF">2010-07-02T08:01:48Z</dcterms:modified>
</cp:coreProperties>
</file>