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<sst xmlns="http://schemas.openxmlformats.org/spreadsheetml/2006/main" count="139" uniqueCount="76">
  <si>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</si>
  <si>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</si>
  <si>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</si>
  <si>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</si>
  <si>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</si>
  <si>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</si>
  <si>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</si>
  <si>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</si>
  <si>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</si>
  <si>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</si>
  <si>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</si>
  <si>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</si>
  <si>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</si>
  <si>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</si>
  <si>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</si>
  <si>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</si>
  <si>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</si>
  <si>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</si>
  <si>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</si>
  <si>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</si>
  <si>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</si>
  <si>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</si>
  <si>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</si>
  <si>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</si>
  <si>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</si>
  <si>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</si>
  <si>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</si>
  <si>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</si>
  <si>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</si>
  <si>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</si>
  <si>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</si>
  <si>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</si>
  <si>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</si>
  <si>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</si>
  <si>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</si>
  <si>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</si>
  <si>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</si>
  <si>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</si>
  <si>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</si>
  <si>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</si>
  <si>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</si>
  <si>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</si>
  <si>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</si>
  <si>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</si>
  <si>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</si>
  <si>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UBI</t>
  </si>
  <si>
    <t xml:space="preserve">VIA CALVI </t>
  </si>
  <si>
    <t>BERGAMO</t>
  </si>
  <si>
    <t>REPLY</t>
  </si>
  <si>
    <t>VIA CASTELLANZA</t>
  </si>
  <si>
    <t>MILANO</t>
  </si>
  <si>
    <t>POSTEL</t>
  </si>
  <si>
    <t>SEDE HT</t>
  </si>
  <si>
    <t>VIA PALAZZOLO</t>
  </si>
  <si>
    <t>COMUNE DI MONZA</t>
  </si>
  <si>
    <t>PIAZZA TRENTO</t>
  </si>
  <si>
    <t>MONZA</t>
  </si>
  <si>
    <t>F5</t>
  </si>
  <si>
    <t>RSA GROUP</t>
  </si>
  <si>
    <t>VIA M. PIAGGIO</t>
  </si>
  <si>
    <t>GENOVA</t>
  </si>
  <si>
    <t>IT PRESENT</t>
  </si>
  <si>
    <t>VIA CECHOV</t>
  </si>
  <si>
    <t>EXCLUSIVE NETWORKS</t>
  </si>
  <si>
    <t>GENOVA (BINASCO)</t>
  </si>
  <si>
    <t>EVENTO NETWITNESS</t>
  </si>
  <si>
    <t>VIA PISANI</t>
  </si>
  <si>
    <t>MTS</t>
  </si>
  <si>
    <t>ALMAVIVA</t>
  </si>
  <si>
    <t>VIA PARINI</t>
  </si>
  <si>
    <t>BPER</t>
  </si>
  <si>
    <t>VIA SAN CARLO 8</t>
  </si>
  <si>
    <t>MODENA</t>
  </si>
  <si>
    <t>LISIT</t>
  </si>
  <si>
    <t>VIA DON MINZONI</t>
  </si>
  <si>
    <t>PALO ALTO NETWORKS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</si>
</sst>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3" fillId="35" borderId="50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left" vertical="center"/>
      <protection/>
    </xf>
    <xf numFmtId="49" fontId="3" fillId="34" borderId="5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4" fontId="2" fillId="0" borderId="70" xfId="0" applyNumberFormat="1" applyFont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1" fontId="2" fillId="0" borderId="27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Fill="1" applyBorder="1" applyAlignment="1" applyProtection="1">
      <alignment horizontal="right" vertical="center"/>
      <protection locked="0"/>
    </xf>
    <xf numFmtId="171" fontId="2" fillId="0" borderId="24" xfId="0" applyNumberFormat="1" applyFont="1" applyFill="1" applyBorder="1" applyAlignment="1" applyProtection="1">
      <alignment horizontal="right" vertical="center"/>
      <protection locked="0"/>
    </xf>
    <xf numFmtId="171" fontId="2" fillId="0" borderId="3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80" t="s">
        <v>0</v>
      </c>
      <c r="C1" s="80"/>
      <c r="D1" s="81"/>
      <c r="E1" s="81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82" t="s">
        <v>2</v>
      </c>
      <c r="C2" s="82"/>
      <c r="D2" s="81"/>
      <c r="E2" s="81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2" t="s">
        <v>27</v>
      </c>
      <c r="C3" s="82"/>
      <c r="D3" s="81" t="s">
        <v>29</v>
      </c>
      <c r="E3" s="81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79" t="s">
        <v>8</v>
      </c>
      <c r="N5" s="79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3" t="s">
        <v>31</v>
      </c>
      <c r="B7" s="94"/>
      <c r="C7" s="95"/>
      <c r="D7" s="99" t="s">
        <v>11</v>
      </c>
      <c r="E7" s="100"/>
      <c r="F7" s="101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102"/>
      <c r="B8" s="104" t="s">
        <v>12</v>
      </c>
      <c r="C8" s="104" t="s">
        <v>13</v>
      </c>
      <c r="D8" s="105" t="s">
        <v>25</v>
      </c>
      <c r="E8" s="83" t="s">
        <v>36</v>
      </c>
      <c r="F8" s="84" t="s">
        <v>33</v>
      </c>
      <c r="G8" s="85" t="s">
        <v>15</v>
      </c>
      <c r="H8" s="86" t="s">
        <v>16</v>
      </c>
      <c r="I8" s="86" t="s">
        <v>43</v>
      </c>
      <c r="J8" s="86" t="s">
        <v>44</v>
      </c>
      <c r="K8" s="96" t="s">
        <v>22</v>
      </c>
      <c r="L8" s="97"/>
      <c r="M8" s="98" t="s">
        <v>17</v>
      </c>
      <c r="N8" s="87" t="s">
        <v>18</v>
      </c>
      <c r="O8" s="88" t="s">
        <v>19</v>
      </c>
      <c r="P8" s="2"/>
    </row>
    <row r="9" spans="1:16" ht="36" customHeight="1" thickBot="1" thickTop="1">
      <c r="A9" s="103"/>
      <c r="B9" s="83" t="s">
        <v>12</v>
      </c>
      <c r="C9" s="83"/>
      <c r="D9" s="83"/>
      <c r="E9" s="83"/>
      <c r="F9" s="84"/>
      <c r="G9" s="85"/>
      <c r="H9" s="86" t="s">
        <v>43</v>
      </c>
      <c r="I9" s="86" t="s">
        <v>43</v>
      </c>
      <c r="J9" s="86" t="s">
        <v>43</v>
      </c>
      <c r="K9" s="89" t="s">
        <v>23</v>
      </c>
      <c r="L9" s="91" t="s">
        <v>24</v>
      </c>
      <c r="M9" s="98"/>
      <c r="N9" s="87"/>
      <c r="O9" s="88"/>
      <c r="P9" s="2"/>
    </row>
    <row r="10" spans="1:16" ht="37.5" customHeight="1" thickBot="1" thickTop="1">
      <c r="A10" s="103"/>
      <c r="B10" s="83"/>
      <c r="C10" s="83"/>
      <c r="D10" s="83"/>
      <c r="E10" s="83"/>
      <c r="F10" s="84"/>
      <c r="G10" s="29" t="s">
        <v>20</v>
      </c>
      <c r="H10" s="86"/>
      <c r="I10" s="86"/>
      <c r="J10" s="86"/>
      <c r="K10" s="90"/>
      <c r="L10" s="92"/>
      <c r="M10" s="98"/>
      <c r="N10" s="87"/>
      <c r="O10" s="88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">
      <c r="A29" s="65"/>
      <c r="B29" s="66" t="s">
        <v>38</v>
      </c>
      <c r="G29" s="66" t="s">
        <v>39</v>
      </c>
      <c r="P29" s="67"/>
    </row>
  </sheetData>
  <sheetProtection/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4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F1">
      <pane ySplit="5" topLeftCell="A6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2.00390625" style="2" customWidth="1"/>
    <col min="4" max="4" width="33.421875" style="2" customWidth="1"/>
    <col min="5" max="5" width="28.7109375" style="2" customWidth="1"/>
    <col min="6" max="6" width="39.421875" style="2" customWidth="1"/>
    <col min="7" max="7" width="29.140625" style="2" customWidth="1"/>
    <col min="8" max="8" width="26.00390625" style="2" customWidth="1"/>
    <col min="9" max="9" width="24.7109375" style="2" customWidth="1"/>
    <col min="10" max="10" width="18.421875" style="2" customWidth="1"/>
    <col min="11" max="11" width="22.140625" style="2" customWidth="1"/>
    <col min="12" max="12" width="22.71093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80" t="s">
        <v>0</v>
      </c>
      <c r="C1" s="80"/>
      <c r="D1" s="80"/>
      <c r="E1" s="81"/>
      <c r="F1" s="81"/>
      <c r="G1" s="55">
        <v>40483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468.4583258325832</v>
      </c>
      <c r="P1" s="3" t="s">
        <v>29</v>
      </c>
    </row>
    <row r="2" spans="1:16" s="8" customFormat="1" ht="35.25" customHeight="1">
      <c r="A2" s="4"/>
      <c r="B2" s="82" t="s">
        <v>2</v>
      </c>
      <c r="C2" s="82"/>
      <c r="D2" s="82"/>
      <c r="E2" s="81"/>
      <c r="F2" s="81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2" t="s">
        <v>27</v>
      </c>
      <c r="C3" s="82"/>
      <c r="D3" s="82"/>
      <c r="E3" s="81" t="s">
        <v>29</v>
      </c>
      <c r="F3" s="81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18"/>
      <c r="K4" s="119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1.25</v>
      </c>
      <c r="M5" s="79" t="s">
        <v>8</v>
      </c>
      <c r="N5" s="79"/>
      <c r="O5" s="22">
        <f>O1-O2-O3-O4</f>
        <v>468.4583258325832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14" t="s">
        <v>11</v>
      </c>
      <c r="F7" s="115"/>
      <c r="G7" s="25">
        <f aca="true" t="shared" si="0" ref="G7:N7">SUM(G11:G83)</f>
        <v>740</v>
      </c>
      <c r="H7" s="25">
        <f>SUM(H11:H83)</f>
        <v>83.25832583258327</v>
      </c>
      <c r="I7" s="73">
        <f>SUM(I11:I83)</f>
        <v>124.79999999999998</v>
      </c>
      <c r="J7" s="74">
        <f>SUM(J11:J83)</f>
        <v>65.00000000000001</v>
      </c>
      <c r="K7" s="74">
        <f t="shared" si="0"/>
        <v>116</v>
      </c>
      <c r="L7" s="74">
        <f t="shared" si="0"/>
        <v>79.4</v>
      </c>
      <c r="M7" s="74">
        <f>SUM(M11:M83)</f>
        <v>468.4583258325832</v>
      </c>
      <c r="N7" s="75">
        <f t="shared" si="0"/>
        <v>0</v>
      </c>
      <c r="O7" s="13">
        <f>+M7-SUM(I7:L7)</f>
        <v>83.25832583258318</v>
      </c>
    </row>
    <row r="8" spans="1:17" ht="36" customHeight="1" thickBot="1" thickTop="1">
      <c r="A8" s="102"/>
      <c r="B8" s="72"/>
      <c r="C8" s="104" t="s">
        <v>13</v>
      </c>
      <c r="D8" s="105" t="s">
        <v>25</v>
      </c>
      <c r="E8" s="83" t="s">
        <v>14</v>
      </c>
      <c r="F8" s="84" t="s">
        <v>37</v>
      </c>
      <c r="G8" s="85" t="s">
        <v>15</v>
      </c>
      <c r="H8" s="109" t="s">
        <v>16</v>
      </c>
      <c r="I8" s="106" t="s">
        <v>43</v>
      </c>
      <c r="J8" s="106" t="s">
        <v>42</v>
      </c>
      <c r="K8" s="107" t="s">
        <v>41</v>
      </c>
      <c r="L8" s="108"/>
      <c r="M8" s="117" t="s">
        <v>17</v>
      </c>
      <c r="N8" s="112" t="s">
        <v>18</v>
      </c>
      <c r="O8" s="88" t="s">
        <v>19</v>
      </c>
      <c r="Q8" s="2"/>
    </row>
    <row r="9" spans="1:17" ht="36" customHeight="1" thickBot="1" thickTop="1">
      <c r="A9" s="103"/>
      <c r="B9" s="72" t="s">
        <v>12</v>
      </c>
      <c r="C9" s="83"/>
      <c r="D9" s="83"/>
      <c r="E9" s="83"/>
      <c r="F9" s="84"/>
      <c r="G9" s="85"/>
      <c r="H9" s="110"/>
      <c r="I9" s="86" t="s">
        <v>43</v>
      </c>
      <c r="J9" s="86" t="s">
        <v>42</v>
      </c>
      <c r="K9" s="89" t="s">
        <v>23</v>
      </c>
      <c r="L9" s="113" t="s">
        <v>24</v>
      </c>
      <c r="M9" s="98"/>
      <c r="N9" s="87"/>
      <c r="O9" s="88"/>
      <c r="Q9" s="2"/>
    </row>
    <row r="10" spans="1:17" ht="37.5" customHeight="1" thickBot="1" thickTop="1">
      <c r="A10" s="103"/>
      <c r="B10" s="60"/>
      <c r="C10" s="83"/>
      <c r="D10" s="83"/>
      <c r="E10" s="83"/>
      <c r="F10" s="84"/>
      <c r="G10" s="29" t="s">
        <v>20</v>
      </c>
      <c r="H10" s="111"/>
      <c r="I10" s="86"/>
      <c r="J10" s="86"/>
      <c r="K10" s="116"/>
      <c r="L10" s="92"/>
      <c r="M10" s="98"/>
      <c r="N10" s="87"/>
      <c r="O10" s="88"/>
      <c r="Q10" s="2"/>
    </row>
    <row r="11" spans="1:17" ht="30" customHeight="1" thickTop="1">
      <c r="A11" s="30">
        <v>1</v>
      </c>
      <c r="B11" s="50">
        <v>40484</v>
      </c>
      <c r="C11" s="32"/>
      <c r="D11" s="32" t="s">
        <v>45</v>
      </c>
      <c r="E11" s="77" t="s">
        <v>46</v>
      </c>
      <c r="F11" s="77" t="s">
        <v>47</v>
      </c>
      <c r="G11" s="34">
        <v>100</v>
      </c>
      <c r="H11" s="36">
        <f>IF($E$3="si",($H$5/$H$6*G11),IF($E$3="no",G11*$H$4,0))</f>
        <v>11.25112511251125</v>
      </c>
      <c r="I11" s="120">
        <v>4.6</v>
      </c>
      <c r="J11" s="121"/>
      <c r="K11" s="122"/>
      <c r="L11" s="123">
        <v>30</v>
      </c>
      <c r="M11" s="42">
        <f>SUM(H11:L11)</f>
        <v>45.85112511251125</v>
      </c>
      <c r="N11" s="43"/>
      <c r="O11" s="44">
        <f>IF($F11="Milano","X","")</f>
      </c>
      <c r="Q11" s="2"/>
    </row>
    <row r="12" spans="1:17" ht="30" customHeight="1">
      <c r="A12" s="45">
        <v>2</v>
      </c>
      <c r="B12" s="50">
        <v>40485</v>
      </c>
      <c r="C12" s="32"/>
      <c r="D12" s="47" t="s">
        <v>48</v>
      </c>
      <c r="E12" s="77" t="s">
        <v>49</v>
      </c>
      <c r="F12" s="77" t="s">
        <v>50</v>
      </c>
      <c r="G12" s="34">
        <v>20</v>
      </c>
      <c r="H12" s="36">
        <f aca="true" t="shared" si="1" ref="H12:H83">IF($E$3="si",($H$5/$H$6*G12),IF($E$3="no",G12*$H$4,0))</f>
        <v>2.25022502250225</v>
      </c>
      <c r="I12" s="120">
        <v>6.6</v>
      </c>
      <c r="J12" s="121">
        <v>3.2</v>
      </c>
      <c r="K12" s="122"/>
      <c r="L12" s="123"/>
      <c r="M12" s="42">
        <f>SUM(H12:L12)</f>
        <v>12.05022502250225</v>
      </c>
      <c r="N12" s="46"/>
      <c r="O12" s="44" t="str">
        <f aca="true" t="shared" si="2" ref="O12:O83">IF($F12="Milano","X","")</f>
        <v>X</v>
      </c>
      <c r="Q12" s="2"/>
    </row>
    <row r="13" spans="1:17" ht="30" customHeight="1">
      <c r="A13" s="45">
        <v>3</v>
      </c>
      <c r="B13" s="31">
        <v>40486</v>
      </c>
      <c r="C13" s="32"/>
      <c r="D13" s="32" t="s">
        <v>51</v>
      </c>
      <c r="E13" s="77" t="s">
        <v>52</v>
      </c>
      <c r="F13" s="77"/>
      <c r="G13" s="34"/>
      <c r="H13" s="36">
        <f t="shared" si="1"/>
        <v>0</v>
      </c>
      <c r="I13" s="120">
        <v>6.6</v>
      </c>
      <c r="J13" s="121">
        <v>3.2</v>
      </c>
      <c r="K13" s="122"/>
      <c r="L13" s="123"/>
      <c r="M13" s="42">
        <f aca="true" t="shared" si="3" ref="M13:M18">SUM(H13:L13)</f>
        <v>9.8</v>
      </c>
      <c r="N13" s="46"/>
      <c r="O13" s="44">
        <f t="shared" si="2"/>
      </c>
      <c r="Q13" s="2"/>
    </row>
    <row r="14" spans="1:17" ht="30" customHeight="1">
      <c r="A14" s="45">
        <v>4</v>
      </c>
      <c r="B14" s="31">
        <v>40487</v>
      </c>
      <c r="C14" s="32"/>
      <c r="D14" s="32" t="s">
        <v>54</v>
      </c>
      <c r="E14" s="77" t="s">
        <v>55</v>
      </c>
      <c r="F14" s="77" t="s">
        <v>56</v>
      </c>
      <c r="G14" s="34">
        <v>40</v>
      </c>
      <c r="H14" s="36">
        <f t="shared" si="1"/>
        <v>4.5004500450045</v>
      </c>
      <c r="I14" s="120"/>
      <c r="J14" s="121"/>
      <c r="K14" s="122"/>
      <c r="L14" s="123"/>
      <c r="M14" s="42">
        <f t="shared" si="3"/>
        <v>4.5004500450045</v>
      </c>
      <c r="N14" s="46"/>
      <c r="O14" s="44">
        <f t="shared" si="2"/>
      </c>
      <c r="Q14" s="2"/>
    </row>
    <row r="15" spans="1:17" ht="30" customHeight="1">
      <c r="A15" s="45">
        <v>5</v>
      </c>
      <c r="B15" s="31">
        <v>40487</v>
      </c>
      <c r="C15" s="32"/>
      <c r="D15" s="32" t="s">
        <v>45</v>
      </c>
      <c r="E15" s="77" t="s">
        <v>53</v>
      </c>
      <c r="F15" s="77" t="s">
        <v>47</v>
      </c>
      <c r="G15" s="34">
        <v>80</v>
      </c>
      <c r="H15" s="36">
        <f t="shared" si="1"/>
        <v>9.000900090009</v>
      </c>
      <c r="I15" s="120">
        <v>9.8</v>
      </c>
      <c r="J15" s="121"/>
      <c r="K15" s="122">
        <v>32.5</v>
      </c>
      <c r="L15" s="123">
        <v>2.7</v>
      </c>
      <c r="M15" s="42">
        <f t="shared" si="3"/>
        <v>54.000900090009004</v>
      </c>
      <c r="N15" s="46"/>
      <c r="O15" s="44">
        <f t="shared" si="2"/>
      </c>
      <c r="Q15" s="2"/>
    </row>
    <row r="16" spans="1:17" ht="30" customHeight="1">
      <c r="A16" s="45">
        <v>6</v>
      </c>
      <c r="B16" s="31">
        <v>40490</v>
      </c>
      <c r="C16" s="32"/>
      <c r="D16" s="32" t="s">
        <v>57</v>
      </c>
      <c r="E16" s="77" t="s">
        <v>52</v>
      </c>
      <c r="F16" s="77"/>
      <c r="G16" s="34"/>
      <c r="H16" s="36">
        <f t="shared" si="1"/>
        <v>0</v>
      </c>
      <c r="I16" s="120">
        <v>2.5</v>
      </c>
      <c r="J16" s="121">
        <v>3.2</v>
      </c>
      <c r="K16" s="122"/>
      <c r="L16" s="123"/>
      <c r="M16" s="42">
        <f t="shared" si="3"/>
        <v>5.7</v>
      </c>
      <c r="N16" s="46"/>
      <c r="O16" s="44">
        <f t="shared" si="2"/>
      </c>
      <c r="Q16" s="2"/>
    </row>
    <row r="17" spans="1:17" ht="30" customHeight="1">
      <c r="A17" s="45">
        <v>7</v>
      </c>
      <c r="B17" s="31">
        <v>40491</v>
      </c>
      <c r="C17" s="32"/>
      <c r="D17" s="32" t="s">
        <v>58</v>
      </c>
      <c r="E17" s="77" t="s">
        <v>59</v>
      </c>
      <c r="F17" s="77" t="s">
        <v>60</v>
      </c>
      <c r="G17" s="34">
        <v>300</v>
      </c>
      <c r="H17" s="36">
        <f t="shared" si="1"/>
        <v>33.753375337533754</v>
      </c>
      <c r="I17" s="120">
        <v>28.7</v>
      </c>
      <c r="J17" s="121"/>
      <c r="K17" s="122">
        <v>24</v>
      </c>
      <c r="L17" s="123">
        <v>5.5</v>
      </c>
      <c r="M17" s="42">
        <f t="shared" si="3"/>
        <v>91.95337533753376</v>
      </c>
      <c r="N17" s="46"/>
      <c r="O17" s="44">
        <f t="shared" si="2"/>
      </c>
      <c r="Q17" s="2"/>
    </row>
    <row r="18" spans="1:17" ht="30" customHeight="1">
      <c r="A18" s="45">
        <v>8</v>
      </c>
      <c r="B18" s="31">
        <v>40493</v>
      </c>
      <c r="C18" s="32"/>
      <c r="D18" s="32" t="s">
        <v>61</v>
      </c>
      <c r="E18" s="77" t="s">
        <v>62</v>
      </c>
      <c r="F18" s="77" t="s">
        <v>50</v>
      </c>
      <c r="G18" s="34">
        <v>18</v>
      </c>
      <c r="H18" s="36">
        <f t="shared" si="1"/>
        <v>2.025202520252025</v>
      </c>
      <c r="I18" s="120">
        <v>5.4</v>
      </c>
      <c r="J18" s="121">
        <v>3.2</v>
      </c>
      <c r="K18" s="122"/>
      <c r="L18" s="122"/>
      <c r="M18" s="42">
        <f t="shared" si="3"/>
        <v>10.625202520252024</v>
      </c>
      <c r="N18" s="46"/>
      <c r="O18" s="44" t="str">
        <f t="shared" si="2"/>
        <v>X</v>
      </c>
      <c r="Q18" s="2"/>
    </row>
    <row r="19" spans="1:17" ht="30" customHeight="1">
      <c r="A19" s="45">
        <v>9</v>
      </c>
      <c r="B19" s="31">
        <v>40494</v>
      </c>
      <c r="C19" s="32"/>
      <c r="D19" s="47" t="s">
        <v>63</v>
      </c>
      <c r="E19" s="77" t="s">
        <v>52</v>
      </c>
      <c r="F19" s="77" t="s">
        <v>50</v>
      </c>
      <c r="G19" s="48"/>
      <c r="H19" s="36">
        <f t="shared" si="1"/>
        <v>0</v>
      </c>
      <c r="I19" s="120">
        <v>7.3</v>
      </c>
      <c r="J19" s="121">
        <v>2</v>
      </c>
      <c r="K19" s="122"/>
      <c r="L19" s="122"/>
      <c r="M19" s="42">
        <f aca="true" t="shared" si="4" ref="M19:M83">SUM(H19:L19)</f>
        <v>9.3</v>
      </c>
      <c r="N19" s="46"/>
      <c r="O19" s="44" t="str">
        <f t="shared" si="2"/>
        <v>X</v>
      </c>
      <c r="Q19" s="2"/>
    </row>
    <row r="20" spans="1:17" ht="30" customHeight="1">
      <c r="A20" s="45">
        <v>10</v>
      </c>
      <c r="B20" s="31">
        <v>40497</v>
      </c>
      <c r="C20" s="32"/>
      <c r="D20" s="47" t="s">
        <v>58</v>
      </c>
      <c r="E20" s="77" t="s">
        <v>59</v>
      </c>
      <c r="F20" s="77" t="s">
        <v>64</v>
      </c>
      <c r="G20" s="48">
        <v>60</v>
      </c>
      <c r="H20" s="36">
        <f t="shared" si="1"/>
        <v>6.750675067506751</v>
      </c>
      <c r="I20" s="120">
        <v>12.2</v>
      </c>
      <c r="J20" s="121"/>
      <c r="K20" s="122"/>
      <c r="L20" s="122">
        <v>12.8</v>
      </c>
      <c r="M20" s="42">
        <f t="shared" si="4"/>
        <v>31.75067506750675</v>
      </c>
      <c r="N20" s="46"/>
      <c r="O20" s="44">
        <f t="shared" si="2"/>
      </c>
      <c r="Q20" s="2"/>
    </row>
    <row r="21" spans="1:17" ht="30" customHeight="1">
      <c r="A21" s="45">
        <v>11</v>
      </c>
      <c r="B21" s="31">
        <v>40498</v>
      </c>
      <c r="C21" s="32"/>
      <c r="D21" s="47" t="s">
        <v>65</v>
      </c>
      <c r="E21" s="77" t="s">
        <v>66</v>
      </c>
      <c r="F21" s="77" t="s">
        <v>50</v>
      </c>
      <c r="G21" s="48">
        <v>4</v>
      </c>
      <c r="H21" s="36">
        <f t="shared" si="1"/>
        <v>0.45004500450045004</v>
      </c>
      <c r="I21" s="120">
        <v>1</v>
      </c>
      <c r="J21" s="121">
        <v>10.2</v>
      </c>
      <c r="K21" s="122"/>
      <c r="L21" s="122"/>
      <c r="M21" s="42">
        <f t="shared" si="4"/>
        <v>11.650045004500448</v>
      </c>
      <c r="N21" s="46"/>
      <c r="O21" s="44" t="str">
        <f t="shared" si="2"/>
        <v>X</v>
      </c>
      <c r="Q21" s="2"/>
    </row>
    <row r="22" spans="1:17" ht="30" customHeight="1">
      <c r="A22" s="45">
        <v>12</v>
      </c>
      <c r="B22" s="31">
        <v>40499</v>
      </c>
      <c r="C22" s="32"/>
      <c r="D22" s="47" t="s">
        <v>67</v>
      </c>
      <c r="E22" s="77" t="s">
        <v>52</v>
      </c>
      <c r="F22" s="77" t="s">
        <v>50</v>
      </c>
      <c r="G22" s="48"/>
      <c r="H22" s="36">
        <f t="shared" si="1"/>
        <v>0</v>
      </c>
      <c r="I22" s="120">
        <v>7.1</v>
      </c>
      <c r="J22" s="121">
        <v>2</v>
      </c>
      <c r="K22" s="122"/>
      <c r="L22" s="122"/>
      <c r="M22" s="42">
        <f t="shared" si="4"/>
        <v>9.1</v>
      </c>
      <c r="N22" s="46"/>
      <c r="O22" s="44" t="str">
        <f t="shared" si="2"/>
        <v>X</v>
      </c>
      <c r="Q22" s="2"/>
    </row>
    <row r="23" spans="1:17" ht="30" customHeight="1">
      <c r="A23" s="45">
        <v>13</v>
      </c>
      <c r="B23" s="31">
        <v>40492</v>
      </c>
      <c r="C23" s="32"/>
      <c r="D23" s="47" t="s">
        <v>68</v>
      </c>
      <c r="E23" s="77" t="s">
        <v>69</v>
      </c>
      <c r="F23" s="77" t="s">
        <v>50</v>
      </c>
      <c r="G23" s="48">
        <v>2</v>
      </c>
      <c r="H23" s="36">
        <f t="shared" si="1"/>
        <v>0.22502250225022502</v>
      </c>
      <c r="I23" s="120">
        <v>1</v>
      </c>
      <c r="J23" s="121">
        <v>8.2</v>
      </c>
      <c r="K23" s="122"/>
      <c r="L23" s="122">
        <v>9.2</v>
      </c>
      <c r="M23" s="42">
        <f t="shared" si="4"/>
        <v>18.625022502250225</v>
      </c>
      <c r="N23" s="46"/>
      <c r="O23" s="44" t="str">
        <f t="shared" si="2"/>
        <v>X</v>
      </c>
      <c r="Q23" s="2"/>
    </row>
    <row r="24" spans="1:17" ht="30" customHeight="1">
      <c r="A24" s="45">
        <v>14</v>
      </c>
      <c r="B24" s="31">
        <v>40504</v>
      </c>
      <c r="C24" s="32"/>
      <c r="D24" s="47" t="s">
        <v>70</v>
      </c>
      <c r="E24" s="77" t="s">
        <v>71</v>
      </c>
      <c r="F24" s="77" t="s">
        <v>72</v>
      </c>
      <c r="G24" s="48"/>
      <c r="H24" s="36">
        <f t="shared" si="1"/>
        <v>0</v>
      </c>
      <c r="I24" s="120">
        <v>22.4</v>
      </c>
      <c r="J24" s="121"/>
      <c r="K24" s="122">
        <v>59.5</v>
      </c>
      <c r="L24" s="122"/>
      <c r="M24" s="42">
        <f t="shared" si="4"/>
        <v>81.9</v>
      </c>
      <c r="N24" s="46"/>
      <c r="O24" s="44">
        <f t="shared" si="2"/>
      </c>
      <c r="Q24" s="2"/>
    </row>
    <row r="25" spans="1:17" ht="30" customHeight="1">
      <c r="A25" s="45">
        <v>15</v>
      </c>
      <c r="B25" s="31">
        <v>40506</v>
      </c>
      <c r="C25" s="32"/>
      <c r="D25" s="47" t="s">
        <v>73</v>
      </c>
      <c r="E25" s="77" t="s">
        <v>74</v>
      </c>
      <c r="F25" s="77" t="s">
        <v>50</v>
      </c>
      <c r="G25" s="48">
        <v>8</v>
      </c>
      <c r="H25" s="36">
        <f t="shared" si="1"/>
        <v>0.9000900090009001</v>
      </c>
      <c r="I25" s="120">
        <v>1</v>
      </c>
      <c r="J25" s="121">
        <v>9.2</v>
      </c>
      <c r="K25" s="122"/>
      <c r="L25" s="122"/>
      <c r="M25" s="42">
        <f t="shared" si="4"/>
        <v>11.1000900090009</v>
      </c>
      <c r="N25" s="46"/>
      <c r="O25" s="44" t="str">
        <f t="shared" si="2"/>
        <v>X</v>
      </c>
      <c r="Q25" s="2"/>
    </row>
    <row r="26" spans="1:17" ht="30" customHeight="1">
      <c r="A26" s="45">
        <v>16</v>
      </c>
      <c r="B26" s="31">
        <v>40507</v>
      </c>
      <c r="C26" s="32"/>
      <c r="D26" s="47" t="s">
        <v>57</v>
      </c>
      <c r="E26" s="77" t="s">
        <v>52</v>
      </c>
      <c r="F26" s="77" t="s">
        <v>50</v>
      </c>
      <c r="G26" s="48"/>
      <c r="H26" s="36">
        <f t="shared" si="1"/>
        <v>0</v>
      </c>
      <c r="I26" s="120">
        <v>6.6</v>
      </c>
      <c r="J26" s="121">
        <v>3.2</v>
      </c>
      <c r="K26" s="122"/>
      <c r="L26" s="122">
        <v>19.2</v>
      </c>
      <c r="M26" s="42">
        <f t="shared" si="4"/>
        <v>29</v>
      </c>
      <c r="N26" s="46"/>
      <c r="O26" s="44" t="str">
        <f t="shared" si="2"/>
        <v>X</v>
      </c>
      <c r="Q26" s="2"/>
    </row>
    <row r="27" spans="1:17" ht="30" customHeight="1">
      <c r="A27" s="45">
        <v>17</v>
      </c>
      <c r="B27" s="31">
        <v>40508</v>
      </c>
      <c r="C27" s="32"/>
      <c r="D27" s="47" t="s">
        <v>75</v>
      </c>
      <c r="E27" s="77" t="s">
        <v>52</v>
      </c>
      <c r="F27" s="77" t="s">
        <v>50</v>
      </c>
      <c r="G27" s="48"/>
      <c r="H27" s="36">
        <f t="shared" si="1"/>
        <v>0</v>
      </c>
      <c r="I27" s="120">
        <v>1</v>
      </c>
      <c r="J27" s="121">
        <v>9.2</v>
      </c>
      <c r="K27" s="122"/>
      <c r="L27" s="122"/>
      <c r="M27" s="42">
        <f t="shared" si="4"/>
        <v>10.2</v>
      </c>
      <c r="N27" s="46"/>
      <c r="O27" s="44" t="str">
        <f t="shared" si="2"/>
        <v>X</v>
      </c>
      <c r="Q27" s="2"/>
    </row>
    <row r="28" spans="1:17" ht="30" customHeight="1">
      <c r="A28" s="45">
        <v>18</v>
      </c>
      <c r="B28" s="31">
        <v>40512</v>
      </c>
      <c r="C28" s="32"/>
      <c r="D28" s="47" t="s">
        <v>45</v>
      </c>
      <c r="E28" s="77" t="s">
        <v>53</v>
      </c>
      <c r="F28" s="77" t="s">
        <v>47</v>
      </c>
      <c r="G28" s="48">
        <v>100</v>
      </c>
      <c r="H28" s="36">
        <f t="shared" si="1"/>
        <v>11.25112511251125</v>
      </c>
      <c r="I28" s="120"/>
      <c r="J28" s="121"/>
      <c r="K28" s="122"/>
      <c r="L28" s="122"/>
      <c r="M28" s="42">
        <f t="shared" si="4"/>
        <v>11.25112511251125</v>
      </c>
      <c r="N28" s="46"/>
      <c r="O28" s="44">
        <f t="shared" si="2"/>
      </c>
      <c r="Q28" s="2"/>
    </row>
    <row r="29" spans="1:17" ht="30" customHeight="1">
      <c r="A29" s="45">
        <v>19</v>
      </c>
      <c r="B29" s="31">
        <v>40511</v>
      </c>
      <c r="C29" s="32"/>
      <c r="D29" s="47" t="s">
        <v>73</v>
      </c>
      <c r="E29" s="77" t="s">
        <v>74</v>
      </c>
      <c r="F29" s="77" t="s">
        <v>50</v>
      </c>
      <c r="G29" s="48">
        <v>8</v>
      </c>
      <c r="H29" s="36">
        <f t="shared" si="1"/>
        <v>0.9000900090009001</v>
      </c>
      <c r="I29" s="120">
        <v>1</v>
      </c>
      <c r="J29" s="121">
        <v>8.2</v>
      </c>
      <c r="K29" s="122"/>
      <c r="L29" s="122"/>
      <c r="M29" s="42">
        <f t="shared" si="4"/>
        <v>10.1000900090009</v>
      </c>
      <c r="N29" s="46"/>
      <c r="O29" s="44" t="str">
        <f t="shared" si="2"/>
        <v>X</v>
      </c>
      <c r="Q29" s="2"/>
    </row>
    <row r="30" spans="1:17" ht="30" customHeight="1">
      <c r="A30" s="45">
        <v>20</v>
      </c>
      <c r="B30" s="31"/>
      <c r="C30" s="32"/>
      <c r="D30" s="47"/>
      <c r="E30" s="77"/>
      <c r="F30" s="77"/>
      <c r="G30" s="48"/>
      <c r="H30" s="36">
        <f t="shared" si="1"/>
        <v>0</v>
      </c>
      <c r="I30" s="36"/>
      <c r="J30" s="37"/>
      <c r="K30" s="38"/>
      <c r="L30" s="38"/>
      <c r="M30" s="42">
        <f t="shared" si="4"/>
        <v>0</v>
      </c>
      <c r="N30" s="46"/>
      <c r="O30" s="44">
        <f t="shared" si="2"/>
      </c>
      <c r="Q30" s="2"/>
    </row>
    <row r="31" spans="1:17" ht="30" customHeight="1">
      <c r="A31" s="45">
        <v>21</v>
      </c>
      <c r="B31" s="31"/>
      <c r="C31" s="32"/>
      <c r="D31" s="47"/>
      <c r="E31" s="77"/>
      <c r="F31" s="77"/>
      <c r="G31" s="48"/>
      <c r="H31" s="36"/>
      <c r="I31" s="36"/>
      <c r="J31" s="37"/>
      <c r="K31" s="38"/>
      <c r="L31" s="38"/>
      <c r="M31" s="42">
        <f t="shared" si="4"/>
        <v>0</v>
      </c>
      <c r="N31" s="46"/>
      <c r="O31" s="44">
        <f t="shared" si="2"/>
      </c>
      <c r="Q31" s="2"/>
    </row>
    <row r="32" spans="1:17" ht="30" customHeight="1">
      <c r="A32" s="45">
        <v>22</v>
      </c>
      <c r="B32" s="31"/>
      <c r="C32" s="32"/>
      <c r="D32" s="47"/>
      <c r="E32" s="77"/>
      <c r="F32" s="77"/>
      <c r="G32" s="48"/>
      <c r="H32" s="36"/>
      <c r="I32" s="36"/>
      <c r="J32" s="37"/>
      <c r="K32" s="38"/>
      <c r="L32" s="38"/>
      <c r="M32" s="42">
        <f t="shared" si="4"/>
        <v>0</v>
      </c>
      <c r="N32" s="46"/>
      <c r="O32" s="44">
        <f t="shared" si="2"/>
      </c>
      <c r="Q32" s="2"/>
    </row>
    <row r="33" spans="1:17" ht="30" customHeight="1">
      <c r="A33" s="45">
        <v>23</v>
      </c>
      <c r="B33" s="31"/>
      <c r="C33" s="32"/>
      <c r="D33" s="47"/>
      <c r="E33" s="77"/>
      <c r="F33" s="77"/>
      <c r="G33" s="48"/>
      <c r="H33" s="36"/>
      <c r="I33" s="36"/>
      <c r="J33" s="37"/>
      <c r="K33" s="38"/>
      <c r="L33" s="38"/>
      <c r="M33" s="42">
        <f t="shared" si="4"/>
        <v>0</v>
      </c>
      <c r="N33" s="46"/>
      <c r="O33" s="44">
        <f t="shared" si="2"/>
      </c>
      <c r="Q33" s="2"/>
    </row>
    <row r="34" spans="1:17" ht="30" customHeight="1">
      <c r="A34" s="45">
        <v>24</v>
      </c>
      <c r="B34" s="31"/>
      <c r="C34" s="32"/>
      <c r="D34" s="47"/>
      <c r="E34" s="77"/>
      <c r="F34" s="77"/>
      <c r="G34" s="48"/>
      <c r="H34" s="36"/>
      <c r="I34" s="36"/>
      <c r="J34" s="37"/>
      <c r="K34" s="38"/>
      <c r="L34" s="38"/>
      <c r="M34" s="42">
        <f t="shared" si="4"/>
        <v>0</v>
      </c>
      <c r="N34" s="46"/>
      <c r="O34" s="44">
        <f t="shared" si="2"/>
      </c>
      <c r="Q34" s="2"/>
    </row>
    <row r="35" spans="1:17" ht="46.5" customHeight="1">
      <c r="A35" s="45">
        <v>25</v>
      </c>
      <c r="B35" s="31"/>
      <c r="C35" s="32"/>
      <c r="D35" s="47"/>
      <c r="E35" s="77"/>
      <c r="F35" s="77"/>
      <c r="G35" s="48"/>
      <c r="H35" s="36"/>
      <c r="I35" s="36"/>
      <c r="J35" s="37"/>
      <c r="K35" s="38"/>
      <c r="L35" s="38"/>
      <c r="M35" s="42">
        <f t="shared" si="4"/>
        <v>0</v>
      </c>
      <c r="N35" s="46"/>
      <c r="O35" s="44">
        <f t="shared" si="2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2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2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2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2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2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2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2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2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2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2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2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2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1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2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1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2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1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2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1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2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1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2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1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2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1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2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1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2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1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2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1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2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1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2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1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2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1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2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1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2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1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2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1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2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1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2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1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2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1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2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1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2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1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2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1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2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1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2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1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2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1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2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1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2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1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2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1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2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1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2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1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2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1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2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1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2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1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2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1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2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1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2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1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2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">
      <c r="A85" s="65"/>
      <c r="B85" s="66" t="s">
        <v>38</v>
      </c>
      <c r="H85" s="66" t="s">
        <v>39</v>
      </c>
      <c r="Q85" s="67"/>
    </row>
  </sheetData>
  <sheetProtection/>
  <mergeCells count="23">
    <mergeCell ref="O8:O10"/>
    <mergeCell ref="M8:M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L9:L10"/>
    <mergeCell ref="M5:N5"/>
    <mergeCell ref="B3:D3"/>
    <mergeCell ref="J8:J10"/>
    <mergeCell ref="E7:F7"/>
    <mergeCell ref="K9:K10"/>
    <mergeCell ref="E3:F3"/>
    <mergeCell ref="I8:I10"/>
    <mergeCell ref="K8:L8"/>
    <mergeCell ref="G8:G9"/>
    <mergeCell ref="H8:H10"/>
    <mergeCell ref="N8:N10"/>
  </mergeCells>
  <conditionalFormatting sqref="L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C12 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2010-08-02T13:41:22Z</cp:lastPrinted>
  <dcterms:created xsi:type="dcterms:W3CDTF">2007-03-06T14:42:56Z</dcterms:created>
  <dcterms:modified xsi:type="dcterms:W3CDTF">2010-12-28T13:41:51Z</dcterms:modified>
  <cp:category/>
  <cp:version/>
  <cp:contentType/>
  <cp:contentStatus/>
  <cp:revision>1</cp:revision>
</cp:coreProperties>
</file>