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5260" windowHeight="6150" tabRatio="699" activeTab="5"/>
  </bookViews>
  <sheets>
    <sheet name="A8A" sheetId="1" r:id="rId1"/>
    <sheet name="A8A_Housing Benefit" sheetId="10" r:id="rId2"/>
    <sheet name="A8A Other benefits" sheetId="4" r:id="rId3"/>
    <sheet name="A8A Car benefits" sheetId="7" r:id="rId4"/>
    <sheet name="A8A RentalCar Provided" sheetId="8" r:id="rId5"/>
    <sheet name="IR8A Other Allowance" sheetId="9" r:id="rId6"/>
  </sheets>
  <definedNames>
    <definedName name="car_with_renewed_coe" localSheetId="3">'A8A Car benefits'!$L$20</definedName>
    <definedName name="Check11" localSheetId="0">A8A!#REF!</definedName>
    <definedName name="Check21" localSheetId="0">A8A!#REF!</definedName>
    <definedName name="Check24" localSheetId="0">A8A!#REF!</definedName>
    <definedName name="Check8" localSheetId="0">A8A!#REF!</definedName>
    <definedName name="_xlnm.Print_Area" localSheetId="4">'A8A RentalCar Provided'!$A$2:$H$19</definedName>
    <definedName name="second_hand_car" localSheetId="3">'A8A Car benefits'!#REF!</definedName>
    <definedName name="title">#REF!</definedName>
    <definedName name="YN">'A8A_Housing Benefit'!$Z$12:$Z$13</definedName>
  </definedNames>
  <calcPr calcId="125725"/>
</workbook>
</file>

<file path=xl/calcChain.xml><?xml version="1.0" encoding="utf-8"?>
<calcChain xmlns="http://schemas.openxmlformats.org/spreadsheetml/2006/main">
  <c r="E38" i="10"/>
  <c r="D50"/>
  <c r="D24"/>
  <c r="D44"/>
  <c r="E1"/>
  <c r="E12"/>
  <c r="D18" s="1"/>
  <c r="D19" s="1"/>
  <c r="H26" i="1"/>
  <c r="D14"/>
  <c r="H25"/>
  <c r="H23"/>
  <c r="H24"/>
  <c r="H22"/>
  <c r="H21"/>
  <c r="H20"/>
  <c r="H19"/>
  <c r="C9" i="9"/>
  <c r="C18" i="8"/>
  <c r="E25" i="7"/>
  <c r="G21"/>
  <c r="C26" s="1"/>
  <c r="D45" i="10" l="1"/>
  <c r="D52" s="1"/>
  <c r="D56" s="1"/>
  <c r="D26" l="1"/>
  <c r="D30" s="1"/>
</calcChain>
</file>

<file path=xl/sharedStrings.xml><?xml version="1.0" encoding="utf-8"?>
<sst xmlns="http://schemas.openxmlformats.org/spreadsheetml/2006/main" count="174" uniqueCount="112">
  <si>
    <t>No. of days :</t>
  </si>
  <si>
    <t xml:space="preserve">                                   </t>
  </si>
  <si>
    <t>Entrance/ transfer fees and annual subscription to social or recreational clubs :</t>
  </si>
  <si>
    <t>Gains from assets, e.g. vehicles, property, etc. sold to employees at a price lower than open market value :</t>
  </si>
  <si>
    <t>Full cost of motor vehicles given to employee :</t>
  </si>
  <si>
    <t>Spouse:</t>
  </si>
  <si>
    <t>Employee Code</t>
  </si>
  <si>
    <t>http://www.iras.gov.sg/irasHome/uploadedFiles/Quick_Links/Tax_forms/Business_and_employers/IR8A%20and%20App8A%20YA%202014%20Explanatory%20Notes.pdf</t>
  </si>
  <si>
    <t>Guide to filling up this form</t>
  </si>
  <si>
    <t>Client to Input</t>
  </si>
  <si>
    <t>3. Hotel Accomodation provided to Employee</t>
  </si>
  <si>
    <t>Explanatory Notes</t>
  </si>
  <si>
    <t>Employee Name</t>
  </si>
  <si>
    <t xml:space="preserve">Per employee per sheet </t>
  </si>
  <si>
    <t>All Other non-monetary benefits which do not fall within the above items</t>
  </si>
  <si>
    <t xml:space="preserve">Interest payment  </t>
  </si>
  <si>
    <t>(made by the employer to a third party on behalf of an employee and/or interest benefits arising from loans  provided by employer interest free or at a rate below market rate to the employee who has substantial shareholding or control or influence over the company :</t>
  </si>
  <si>
    <t xml:space="preserve">Life insurance premiums paid by the employer </t>
  </si>
  <si>
    <t xml:space="preserve">Free or subsidised holidays including air passage, etc. </t>
  </si>
  <si>
    <t xml:space="preserve">Educational expenses including tutor provided </t>
  </si>
  <si>
    <t>Non-monetary awards for long service</t>
  </si>
  <si>
    <t xml:space="preserve"> (for awards exceeding $200 in value) : </t>
  </si>
  <si>
    <t>Appendix8A  - Data Collection</t>
  </si>
  <si>
    <t>For Clients input - Employees with the benefits listed from Columns C to L</t>
  </si>
  <si>
    <t>New Car Provided to Employee - Petrol Cost Borne by Employee</t>
  </si>
  <si>
    <t>Slight variations to second hand cars/cars with renewed COE - Refer to IRAS webpage and change the below formula</t>
  </si>
  <si>
    <t>Date of Registration</t>
  </si>
  <si>
    <t>:</t>
  </si>
  <si>
    <t>Date of Purchase</t>
  </si>
  <si>
    <t>Open Market Value (OMV)</t>
  </si>
  <si>
    <t>Residual Value</t>
  </si>
  <si>
    <t>80% of OMV</t>
  </si>
  <si>
    <t>Private Mileage</t>
  </si>
  <si>
    <t>Value of Benefit</t>
  </si>
  <si>
    <t>3/7</t>
  </si>
  <si>
    <t>x</t>
  </si>
  <si>
    <t xml:space="preserve">Note: If Employee Pays for Petrol then the 0.10 x 1218km (mileage) to be excluded </t>
  </si>
  <si>
    <t>Formula</t>
  </si>
  <si>
    <t>Car rental for the year</t>
  </si>
  <si>
    <t>Distance travelled between home and workplace</t>
  </si>
  <si>
    <t>Rental Car Provided to Employee - Petrol Cost Borne by Employer</t>
  </si>
  <si>
    <t>OTHERS - For year end reporting</t>
  </si>
  <si>
    <t>Housing Benefit</t>
  </si>
  <si>
    <t>Car Cost</t>
  </si>
  <si>
    <r>
      <t>[(Cost - residual value)/10] + [</t>
    </r>
    <r>
      <rPr>
        <b/>
        <sz val="9"/>
        <color indexed="60"/>
        <rFont val="Arial"/>
        <family val="2"/>
      </rPr>
      <t>0.45 per Km**</t>
    </r>
    <r>
      <rPr>
        <sz val="9"/>
        <rFont val="Arial"/>
        <family val="2"/>
      </rPr>
      <t xml:space="preserve"> x Private Mileage]</t>
    </r>
  </si>
  <si>
    <r>
      <rPr>
        <b/>
        <sz val="9"/>
        <color indexed="60"/>
        <rFont val="Arial"/>
        <family val="2"/>
      </rPr>
      <t>Private mileage*</t>
    </r>
    <r>
      <rPr>
        <sz val="9"/>
        <rFont val="Arial"/>
        <family val="2"/>
      </rPr>
      <t xml:space="preserve"> refers to the mileage made for personal (i.e. not business) purposes. Employee is to keep record of the mileage and inform the employer.</t>
    </r>
  </si>
  <si>
    <r>
      <t xml:space="preserve">Employee Pays petrol** - Formula to use </t>
    </r>
    <r>
      <rPr>
        <b/>
        <sz val="9"/>
        <color indexed="60"/>
        <rFont val="Arial"/>
        <family val="2"/>
      </rPr>
      <t xml:space="preserve">0.45cents </t>
    </r>
    <r>
      <rPr>
        <sz val="9"/>
        <rFont val="Arial"/>
        <family val="2"/>
      </rPr>
      <t>per Km</t>
    </r>
  </si>
  <si>
    <r>
      <t xml:space="preserve">Employer Pays pertol** - Formula to use </t>
    </r>
    <r>
      <rPr>
        <b/>
        <sz val="9"/>
        <color indexed="60"/>
        <rFont val="Arial"/>
        <family val="2"/>
      </rPr>
      <t>0.55cents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per Km</t>
    </r>
  </si>
  <si>
    <t>Private Mileage* (in Kms)</t>
  </si>
  <si>
    <t>(3/7 * Car rental for the year) + ($0.10 X private mileage)</t>
  </si>
  <si>
    <t>Total Mileage</t>
  </si>
  <si>
    <t>Total Benefit</t>
  </si>
  <si>
    <t>Self</t>
  </si>
  <si>
    <t>1st Passage</t>
  </si>
  <si>
    <t>2nd Passage</t>
  </si>
  <si>
    <t>3rd Passage</t>
  </si>
  <si>
    <t>4th Passage</t>
  </si>
  <si>
    <t>5 Passage</t>
  </si>
  <si>
    <r>
      <t xml:space="preserve">1. Tenancy Agreement between </t>
    </r>
    <r>
      <rPr>
        <b/>
        <u/>
        <sz val="9"/>
        <color indexed="8"/>
        <rFont val="Arial"/>
        <family val="2"/>
      </rPr>
      <t>Employer and Landlord</t>
    </r>
    <r>
      <rPr>
        <b/>
        <sz val="9"/>
        <color indexed="8"/>
        <rFont val="Arial"/>
        <family val="2"/>
      </rPr>
      <t xml:space="preserve"> only - Input data in "Housing Benefit" Sheet</t>
    </r>
  </si>
  <si>
    <t>2. Employer provide Car to Employee (car is registered under the company) - Input data in "Car Benefit" Sheet</t>
  </si>
  <si>
    <t>4. Home leave Passage provided to Employee (Applicable for Work Pass Holders only - EP/SPass/WP)</t>
  </si>
  <si>
    <t>Please click here for more information</t>
  </si>
  <si>
    <t xml:space="preserve">Cost of home leave passages and incidental benefits in SGD                 </t>
  </si>
  <si>
    <t>Other Allowances for Reporting - Employee Owns the Car. Petrol is borne by Employer</t>
  </si>
  <si>
    <t xml:space="preserve">Total Petrol expenses by Employer </t>
  </si>
  <si>
    <t>Actual Hotel accommodation/Serviced Apartment within hotel building  (SGD)</t>
  </si>
  <si>
    <t>Amount paid by the employee (SGD)</t>
  </si>
  <si>
    <t>To</t>
  </si>
  <si>
    <t>From</t>
  </si>
  <si>
    <t>Total Taxable</t>
  </si>
  <si>
    <t>Other family members</t>
  </si>
  <si>
    <t>1st Child</t>
  </si>
  <si>
    <t>2nd Child</t>
  </si>
  <si>
    <t>3rd Child</t>
  </si>
  <si>
    <r>
      <rPr>
        <u/>
        <sz val="9"/>
        <color rgb="FF000000"/>
        <rFont val="Arial"/>
        <family val="2"/>
      </rPr>
      <t>Unmarried child who is either</t>
    </r>
    <r>
      <rPr>
        <sz val="9"/>
        <color rgb="FF000000"/>
        <rFont val="Arial"/>
        <family val="2"/>
      </rPr>
      <t xml:space="preserve">
a. Under 16 years old; OR
b. If over 16 years old, must be schooling; OR
c. Physically or mentally disabled</t>
    </r>
  </si>
  <si>
    <t>4th Child</t>
  </si>
  <si>
    <t xml:space="preserve">Period of occupation : </t>
  </si>
  <si>
    <t xml:space="preserve">Address Line : </t>
  </si>
  <si>
    <t>Postcode</t>
  </si>
  <si>
    <t>1st Accomodation Provided by Employer :</t>
  </si>
  <si>
    <t>Employee's Name</t>
  </si>
  <si>
    <t>Taxable Amount</t>
  </si>
  <si>
    <t>Y</t>
  </si>
  <si>
    <t>N</t>
  </si>
  <si>
    <t>(A) Annual Value</t>
  </si>
  <si>
    <t>(B) Rental</t>
  </si>
  <si>
    <t>Please select Y/N</t>
  </si>
  <si>
    <r>
      <t>1. Annual Value (AV) of Premises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for the period provided</t>
    </r>
  </si>
  <si>
    <t>2. Premises fully furnished? (Yes/No)</t>
  </si>
  <si>
    <t>For Period</t>
  </si>
  <si>
    <r>
      <t xml:space="preserve">Number of employee(s) sharing the premises (exclude family members who are not employees): 
a. if </t>
    </r>
    <r>
      <rPr>
        <b/>
        <u/>
        <sz val="10"/>
        <color rgb="FF000000"/>
        <rFont val="Arial"/>
        <family val="2"/>
      </rPr>
      <t>not sharing</t>
    </r>
    <r>
      <rPr>
        <sz val="10"/>
        <color rgb="FF000000"/>
        <rFont val="Arial"/>
        <family val="2"/>
      </rPr>
      <t xml:space="preserve"> with other employees, put "1", 
b. if sharing with 1 other employee, put "2" , etc</t>
    </r>
  </si>
  <si>
    <t>Amount Paid</t>
  </si>
  <si>
    <r>
      <t>Utilities</t>
    </r>
    <r>
      <rPr>
        <sz val="10"/>
        <color theme="1"/>
        <rFont val="Arial"/>
        <family val="2"/>
      </rPr>
      <t xml:space="preserve"> / Telephone / Pager / Suitcase / Golf Bag &amp; Accessories / Camera / Electronic Gadgets (e.g. Tablet, Laptop, etc) [Actual Amount]</t>
    </r>
  </si>
  <si>
    <t>Driver [ Annual Wages X (Private / Total Mileage)]</t>
  </si>
  <si>
    <t xml:space="preserve">Servant / Gardener [Actual Amount]      </t>
  </si>
  <si>
    <t>2nd Accomodation Provided by Employer :</t>
  </si>
  <si>
    <t>A.  Place of Residence or Serviced Apartment not within hotel building
B.  Tenancy Agreement signed between employer and landlord</t>
  </si>
  <si>
    <t>Per employee per sheet</t>
  </si>
  <si>
    <t>No. of employees staying is required.</t>
  </si>
  <si>
    <t>Enter either (A) or (B)</t>
  </si>
  <si>
    <t>Total Rent paid by employee for Place of Residence</t>
  </si>
  <si>
    <t>Taxable Value of Accomodation</t>
  </si>
  <si>
    <r>
      <rPr>
        <b/>
        <u/>
        <sz val="10"/>
        <rFont val="Arial"/>
        <family val="2"/>
      </rPr>
      <t>Actual Rent</t>
    </r>
    <r>
      <rPr>
        <sz val="10"/>
        <rFont val="Arial"/>
        <family val="2"/>
      </rPr>
      <t xml:space="preserve"> paid to landlord including rental of Furniture &amp; Fittings  : 
(Mandatory if AV is not provided)</t>
    </r>
  </si>
  <si>
    <r>
      <rPr>
        <b/>
        <u/>
        <sz val="10"/>
        <rFont val="Arial"/>
        <family val="2"/>
      </rPr>
      <t>Actual Rent</t>
    </r>
    <r>
      <rPr>
        <sz val="10"/>
        <color theme="1"/>
        <rFont val="Arial"/>
        <family val="2"/>
      </rPr>
      <t xml:space="preserve"> paid to landlord including rental of Furniture &amp; Fittings  : 
(Mandatory if AV is not provided)</t>
    </r>
  </si>
  <si>
    <t>Taxable Value of Place of Residence :</t>
  </si>
  <si>
    <t xml:space="preserve">Taxable Value of Place of Residence : </t>
  </si>
  <si>
    <r>
      <t xml:space="preserve">    (N) 40% of AV if premises is </t>
    </r>
    <r>
      <rPr>
        <b/>
        <sz val="10"/>
        <color theme="1"/>
        <rFont val="Arial"/>
        <family val="2"/>
      </rPr>
      <t>partially</t>
    </r>
    <r>
      <rPr>
        <sz val="10"/>
        <color theme="1"/>
        <rFont val="Arial"/>
        <family val="2"/>
      </rPr>
      <t xml:space="preserve"> furnished (Fittings only)</t>
    </r>
  </si>
  <si>
    <r>
      <t xml:space="preserve">    (Y) 50% of AV if premises is </t>
    </r>
    <r>
      <rPr>
        <b/>
        <sz val="10"/>
        <color theme="1"/>
        <rFont val="Arial"/>
        <family val="2"/>
      </rPr>
      <t>fully</t>
    </r>
    <r>
      <rPr>
        <sz val="10"/>
        <color theme="1"/>
        <rFont val="Arial"/>
        <family val="2"/>
      </rPr>
      <t xml:space="preserve"> furnished (Furniture and fittings)</t>
    </r>
  </si>
  <si>
    <t>MAGLIETTA DANIEL JULIAN GIOVANNI</t>
  </si>
  <si>
    <t>MAGLIETT DANIEL JULIAN GIOVANNI</t>
  </si>
  <si>
    <t>20 EVELYN ROAD #10-01,  SINGAPORE 309 309</t>
  </si>
  <si>
    <t>309 309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</si>
</sst>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;[Red]&quot;$&quot;#,##0.00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9"/>
      <color indexed="6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rgb="FFC00000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Calibri"/>
      <family val="2"/>
    </font>
    <font>
      <b/>
      <sz val="10"/>
      <color rgb="FFC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9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rgb="FF000000"/>
      <name val="Arial"/>
      <family val="2"/>
    </font>
    <font>
      <u/>
      <sz val="9"/>
      <color theme="1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FF0000"/>
      <name val="Arial"/>
      <family val="2"/>
    </font>
    <font>
      <b/>
      <u/>
      <sz val="10"/>
      <color rgb="FF000000"/>
      <name val="Arial"/>
      <family val="2"/>
    </font>
    <font>
      <sz val="10"/>
      <color rgb="FF7030A0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darkGray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80">
    <xf numFmtId="0" fontId="0" fillId="0" borderId="0" xfId="0"/>
    <xf numFmtId="0" fontId="17" fillId="2" borderId="3" xfId="0" applyFont="1" applyFill="1" applyBorder="1" applyProtection="1"/>
    <xf numFmtId="0" fontId="16" fillId="2" borderId="0" xfId="0" applyFont="1" applyFill="1" applyBorder="1" applyProtection="1"/>
    <xf numFmtId="0" fontId="17" fillId="0" borderId="4" xfId="0" applyFont="1" applyFill="1" applyBorder="1" applyProtection="1"/>
    <xf numFmtId="0" fontId="16" fillId="0" borderId="5" xfId="0" applyFont="1" applyFill="1" applyBorder="1" applyProtection="1"/>
    <xf numFmtId="0" fontId="17" fillId="0" borderId="3" xfId="0" applyFont="1" applyFill="1" applyBorder="1" applyAlignment="1" applyProtection="1">
      <alignment vertical="center"/>
    </xf>
    <xf numFmtId="0" fontId="15" fillId="0" borderId="7" xfId="0" applyFont="1" applyBorder="1" applyProtection="1"/>
    <xf numFmtId="0" fontId="17" fillId="0" borderId="0" xfId="0" applyFont="1" applyFill="1" applyBorder="1" applyProtection="1"/>
    <xf numFmtId="0" fontId="16" fillId="0" borderId="0" xfId="0" applyFont="1" applyFill="1" applyBorder="1" applyProtection="1"/>
    <xf numFmtId="0" fontId="18" fillId="0" borderId="0" xfId="7" applyFont="1" applyFill="1" applyAlignment="1" applyProtection="1"/>
    <xf numFmtId="0" fontId="17" fillId="0" borderId="8" xfId="0" applyFont="1" applyBorder="1" applyProtection="1"/>
    <xf numFmtId="0" fontId="19" fillId="0" borderId="8" xfId="0" applyFont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17" fillId="0" borderId="0" xfId="0" applyFont="1" applyAlignment="1" applyProtection="1">
      <alignment wrapText="1"/>
    </xf>
    <xf numFmtId="0" fontId="17" fillId="0" borderId="0" xfId="0" applyFont="1" applyProtection="1"/>
    <xf numFmtId="0" fontId="16" fillId="0" borderId="5" xfId="0" applyFont="1" applyBorder="1" applyProtection="1"/>
    <xf numFmtId="0" fontId="16" fillId="0" borderId="13" xfId="0" applyFont="1" applyBorder="1" applyProtection="1"/>
    <xf numFmtId="0" fontId="17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4" fillId="0" borderId="0" xfId="0" applyFont="1" applyProtection="1"/>
    <xf numFmtId="0" fontId="24" fillId="0" borderId="0" xfId="0" applyFont="1" applyAlignment="1" applyProtection="1">
      <alignment wrapText="1"/>
    </xf>
    <xf numFmtId="0" fontId="24" fillId="0" borderId="0" xfId="0" applyFont="1" applyAlignment="1" applyProtection="1">
      <alignment horizontal="left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20" xfId="0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vertical="center" wrapText="1"/>
    </xf>
    <xf numFmtId="0" fontId="22" fillId="0" borderId="20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vertical="center" wrapText="1"/>
    </xf>
    <xf numFmtId="0" fontId="24" fillId="0" borderId="21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vertical="center" wrapText="1"/>
    </xf>
    <xf numFmtId="0" fontId="16" fillId="0" borderId="10" xfId="0" applyFont="1" applyBorder="1" applyAlignment="1" applyProtection="1">
      <alignment horizontal="left" vertical="top"/>
    </xf>
    <xf numFmtId="0" fontId="16" fillId="0" borderId="10" xfId="0" applyFont="1" applyBorder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21" fillId="0" borderId="0" xfId="8" applyFont="1" applyFill="1" applyProtection="1"/>
    <xf numFmtId="0" fontId="25" fillId="0" borderId="0" xfId="8" applyFont="1" applyFill="1" applyProtection="1"/>
    <xf numFmtId="0" fontId="2" fillId="0" borderId="0" xfId="8" applyFont="1" applyProtection="1"/>
    <xf numFmtId="0" fontId="15" fillId="0" borderId="0" xfId="8" applyFont="1" applyFill="1" applyProtection="1"/>
    <xf numFmtId="0" fontId="26" fillId="0" borderId="0" xfId="8" applyFont="1" applyFill="1" applyProtection="1"/>
    <xf numFmtId="0" fontId="7" fillId="0" borderId="0" xfId="8" applyFont="1" applyProtection="1"/>
    <xf numFmtId="0" fontId="16" fillId="0" borderId="8" xfId="0" applyFont="1" applyBorder="1" applyProtection="1"/>
    <xf numFmtId="0" fontId="16" fillId="0" borderId="9" xfId="0" applyFont="1" applyBorder="1" applyProtection="1"/>
    <xf numFmtId="0" fontId="16" fillId="2" borderId="12" xfId="0" applyFont="1" applyFill="1" applyBorder="1" applyProtection="1"/>
    <xf numFmtId="0" fontId="16" fillId="0" borderId="0" xfId="0" applyFont="1" applyBorder="1" applyAlignment="1" applyProtection="1"/>
    <xf numFmtId="0" fontId="8" fillId="0" borderId="0" xfId="8" applyFont="1" applyProtection="1"/>
    <xf numFmtId="0" fontId="7" fillId="2" borderId="1" xfId="8" applyFont="1" applyFill="1" applyBorder="1" applyProtection="1"/>
    <xf numFmtId="0" fontId="7" fillId="2" borderId="6" xfId="8" applyFont="1" applyFill="1" applyBorder="1" applyProtection="1"/>
    <xf numFmtId="0" fontId="7" fillId="2" borderId="2" xfId="8" applyFont="1" applyFill="1" applyBorder="1" applyProtection="1"/>
    <xf numFmtId="0" fontId="7" fillId="0" borderId="7" xfId="8" applyFont="1" applyBorder="1" applyProtection="1"/>
    <xf numFmtId="0" fontId="7" fillId="0" borderId="8" xfId="8" applyFont="1" applyBorder="1" applyProtection="1"/>
    <xf numFmtId="0" fontId="7" fillId="0" borderId="9" xfId="8" applyFont="1" applyBorder="1" applyProtection="1"/>
    <xf numFmtId="0" fontId="7" fillId="0" borderId="3" xfId="8" applyFont="1" applyBorder="1" applyProtection="1"/>
    <xf numFmtId="0" fontId="7" fillId="0" borderId="0" xfId="8" applyFont="1" applyBorder="1" applyProtection="1"/>
    <xf numFmtId="14" fontId="7" fillId="0" borderId="0" xfId="8" applyNumberFormat="1" applyFont="1" applyBorder="1" applyProtection="1"/>
    <xf numFmtId="0" fontId="7" fillId="2" borderId="11" xfId="8" applyFont="1" applyFill="1" applyBorder="1" applyProtection="1"/>
    <xf numFmtId="0" fontId="7" fillId="0" borderId="12" xfId="8" applyFont="1" applyBorder="1" applyProtection="1"/>
    <xf numFmtId="164" fontId="7" fillId="0" borderId="0" xfId="4" applyFont="1" applyFill="1" applyBorder="1" applyAlignment="1" applyProtection="1">
      <alignment horizontal="right"/>
    </xf>
    <xf numFmtId="0" fontId="7" fillId="0" borderId="21" xfId="8" applyFont="1" applyBorder="1" applyAlignment="1" applyProtection="1">
      <alignment horizontal="center"/>
    </xf>
    <xf numFmtId="164" fontId="7" fillId="0" borderId="0" xfId="4" applyFont="1" applyBorder="1" applyAlignment="1" applyProtection="1">
      <alignment horizontal="right"/>
    </xf>
    <xf numFmtId="0" fontId="7" fillId="2" borderId="11" xfId="8" applyNumberFormat="1" applyFont="1" applyFill="1" applyBorder="1" applyProtection="1"/>
    <xf numFmtId="0" fontId="9" fillId="0" borderId="12" xfId="8" applyFont="1" applyFill="1" applyBorder="1" applyAlignment="1" applyProtection="1">
      <alignment wrapText="1"/>
    </xf>
    <xf numFmtId="0" fontId="7" fillId="0" borderId="12" xfId="8" applyFont="1" applyFill="1" applyBorder="1" applyProtection="1"/>
    <xf numFmtId="164" fontId="7" fillId="0" borderId="0" xfId="8" applyNumberFormat="1" applyFont="1" applyBorder="1" applyProtection="1"/>
    <xf numFmtId="0" fontId="7" fillId="0" borderId="0" xfId="8" applyFont="1" applyBorder="1" applyAlignment="1" applyProtection="1">
      <alignment horizontal="center"/>
    </xf>
    <xf numFmtId="9" fontId="7" fillId="0" borderId="0" xfId="8" applyNumberFormat="1" applyFont="1" applyBorder="1" applyAlignment="1" applyProtection="1">
      <alignment horizontal="center"/>
    </xf>
    <xf numFmtId="164" fontId="7" fillId="0" borderId="0" xfId="4" applyFont="1" applyBorder="1" applyProtection="1"/>
    <xf numFmtId="0" fontId="15" fillId="0" borderId="3" xfId="8" applyFont="1" applyBorder="1" applyProtection="1"/>
    <xf numFmtId="165" fontId="7" fillId="0" borderId="0" xfId="8" applyNumberFormat="1" applyFont="1" applyBorder="1" applyProtection="1"/>
    <xf numFmtId="0" fontId="8" fillId="0" borderId="3" xfId="8" applyFont="1" applyBorder="1" applyProtection="1"/>
    <xf numFmtId="0" fontId="7" fillId="0" borderId="0" xfId="8" quotePrefix="1" applyFont="1" applyBorder="1" applyAlignment="1" applyProtection="1">
      <alignment horizontal="right"/>
    </xf>
    <xf numFmtId="164" fontId="8" fillId="0" borderId="5" xfId="4" applyFont="1" applyBorder="1" applyProtection="1"/>
    <xf numFmtId="0" fontId="7" fillId="0" borderId="4" xfId="8" applyFont="1" applyBorder="1" applyProtection="1"/>
    <xf numFmtId="0" fontId="7" fillId="0" borderId="5" xfId="8" applyFont="1" applyBorder="1" applyProtection="1"/>
    <xf numFmtId="165" fontId="7" fillId="0" borderId="5" xfId="8" applyNumberFormat="1" applyFont="1" applyBorder="1" applyProtection="1"/>
    <xf numFmtId="0" fontId="7" fillId="0" borderId="13" xfId="8" applyFont="1" applyBorder="1" applyProtection="1"/>
    <xf numFmtId="0" fontId="7" fillId="0" borderId="22" xfId="8" applyFont="1" applyBorder="1" applyProtection="1"/>
    <xf numFmtId="0" fontId="7" fillId="0" borderId="23" xfId="8" applyFont="1" applyBorder="1" applyProtection="1"/>
    <xf numFmtId="17" fontId="7" fillId="0" borderId="22" xfId="8" applyNumberFormat="1" applyFont="1" applyBorder="1" applyProtection="1"/>
    <xf numFmtId="0" fontId="7" fillId="0" borderId="0" xfId="8" applyFont="1" applyBorder="1" applyAlignment="1" applyProtection="1">
      <alignment horizontal="left"/>
    </xf>
    <xf numFmtId="165" fontId="7" fillId="0" borderId="0" xfId="2" applyFont="1" applyBorder="1" applyProtection="1"/>
    <xf numFmtId="0" fontId="7" fillId="0" borderId="24" xfId="8" applyFont="1" applyBorder="1" applyProtection="1"/>
    <xf numFmtId="0" fontId="7" fillId="0" borderId="25" xfId="8" applyFont="1" applyBorder="1" applyProtection="1"/>
    <xf numFmtId="0" fontId="7" fillId="0" borderId="26" xfId="8" applyFont="1" applyBorder="1" applyProtection="1"/>
    <xf numFmtId="0" fontId="21" fillId="6" borderId="0" xfId="8" applyFont="1" applyFill="1" applyProtection="1"/>
    <xf numFmtId="0" fontId="25" fillId="6" borderId="0" xfId="8" applyFont="1" applyFill="1" applyProtection="1"/>
    <xf numFmtId="0" fontId="2" fillId="0" borderId="0" xfId="8" applyProtection="1"/>
    <xf numFmtId="0" fontId="6" fillId="0" borderId="0" xfId="8" applyFont="1" applyProtection="1"/>
    <xf numFmtId="0" fontId="6" fillId="0" borderId="1" xfId="8" applyFont="1" applyBorder="1" applyProtection="1"/>
    <xf numFmtId="0" fontId="2" fillId="0" borderId="2" xfId="8" applyBorder="1" applyProtection="1"/>
    <xf numFmtId="0" fontId="2" fillId="2" borderId="1" xfId="8" applyFill="1" applyBorder="1" applyProtection="1"/>
    <xf numFmtId="0" fontId="2" fillId="2" borderId="6" xfId="8" applyFill="1" applyBorder="1" applyProtection="1"/>
    <xf numFmtId="0" fontId="2" fillId="2" borderId="2" xfId="8" applyFill="1" applyBorder="1" applyProtection="1"/>
    <xf numFmtId="0" fontId="2" fillId="0" borderId="27" xfId="8" applyBorder="1" applyProtection="1"/>
    <xf numFmtId="0" fontId="2" fillId="0" borderId="15" xfId="8" applyBorder="1" applyProtection="1"/>
    <xf numFmtId="0" fontId="2" fillId="0" borderId="15" xfId="8" applyBorder="1" applyAlignment="1" applyProtection="1">
      <alignment horizontal="center"/>
    </xf>
    <xf numFmtId="0" fontId="2" fillId="0" borderId="28" xfId="8" applyBorder="1" applyProtection="1"/>
    <xf numFmtId="165" fontId="7" fillId="3" borderId="11" xfId="8" applyNumberFormat="1" applyFont="1" applyFill="1" applyBorder="1" applyAlignment="1" applyProtection="1">
      <alignment horizontal="left"/>
    </xf>
    <xf numFmtId="17" fontId="7" fillId="0" borderId="0" xfId="8" applyNumberFormat="1" applyFont="1" applyBorder="1" applyProtection="1"/>
    <xf numFmtId="165" fontId="7" fillId="0" borderId="0" xfId="8" applyNumberFormat="1" applyFont="1" applyBorder="1" applyAlignment="1" applyProtection="1">
      <alignment horizontal="center"/>
    </xf>
    <xf numFmtId="166" fontId="7" fillId="3" borderId="11" xfId="8" applyNumberFormat="1" applyFont="1" applyFill="1" applyBorder="1" applyAlignment="1" applyProtection="1">
      <alignment horizontal="center"/>
    </xf>
    <xf numFmtId="165" fontId="7" fillId="0" borderId="25" xfId="8" applyNumberFormat="1" applyFont="1" applyBorder="1" applyAlignment="1" applyProtection="1">
      <alignment horizontal="center"/>
    </xf>
    <xf numFmtId="0" fontId="27" fillId="7" borderId="1" xfId="8" applyFont="1" applyFill="1" applyBorder="1" applyProtection="1"/>
    <xf numFmtId="0" fontId="27" fillId="7" borderId="6" xfId="8" applyFont="1" applyFill="1" applyBorder="1" applyProtection="1"/>
    <xf numFmtId="0" fontId="28" fillId="7" borderId="2" xfId="8" applyFont="1" applyFill="1" applyBorder="1" applyProtection="1"/>
    <xf numFmtId="0" fontId="21" fillId="0" borderId="0" xfId="8" applyFont="1" applyBorder="1" applyProtection="1"/>
    <xf numFmtId="0" fontId="8" fillId="0" borderId="0" xfId="8" applyFont="1" applyBorder="1" applyProtection="1"/>
    <xf numFmtId="0" fontId="3" fillId="0" borderId="0" xfId="8" applyFont="1" applyBorder="1" applyProtection="1"/>
    <xf numFmtId="0" fontId="6" fillId="0" borderId="11" xfId="8" applyFont="1" applyBorder="1" applyProtection="1"/>
    <xf numFmtId="0" fontId="2" fillId="0" borderId="0" xfId="8" applyFill="1" applyBorder="1" applyProtection="1"/>
    <xf numFmtId="0" fontId="7" fillId="0" borderId="0" xfId="8" applyFont="1" applyAlignment="1" applyProtection="1">
      <alignment horizontal="left"/>
    </xf>
    <xf numFmtId="164" fontId="16" fillId="2" borderId="11" xfId="5" applyFont="1" applyFill="1" applyBorder="1" applyAlignment="1" applyProtection="1">
      <alignment horizontal="left"/>
    </xf>
    <xf numFmtId="0" fontId="7" fillId="0" borderId="0" xfId="8" applyFont="1" applyAlignment="1" applyProtection="1"/>
    <xf numFmtId="0" fontId="7" fillId="2" borderId="11" xfId="8" applyFont="1" applyFill="1" applyBorder="1" applyAlignment="1" applyProtection="1"/>
    <xf numFmtId="164" fontId="16" fillId="2" borderId="11" xfId="5" applyFont="1" applyFill="1" applyBorder="1" applyProtection="1"/>
    <xf numFmtId="164" fontId="16" fillId="0" borderId="11" xfId="5" applyFont="1" applyFill="1" applyBorder="1" applyProtection="1"/>
    <xf numFmtId="0" fontId="22" fillId="0" borderId="21" xfId="0" applyFont="1" applyFill="1" applyBorder="1" applyAlignment="1" applyProtection="1">
      <alignment horizontal="left" vertical="center" wrapText="1"/>
    </xf>
    <xf numFmtId="0" fontId="29" fillId="0" borderId="10" xfId="6" applyNumberFormat="1" applyFont="1" applyFill="1" applyBorder="1" applyAlignment="1" applyProtection="1">
      <alignment wrapText="1"/>
    </xf>
    <xf numFmtId="0" fontId="30" fillId="0" borderId="10" xfId="0" applyNumberFormat="1" applyFont="1" applyFill="1" applyBorder="1" applyAlignment="1" applyProtection="1">
      <alignment wrapText="1"/>
    </xf>
    <xf numFmtId="0" fontId="17" fillId="0" borderId="21" xfId="0" applyFont="1" applyFill="1" applyBorder="1" applyAlignment="1" applyProtection="1">
      <alignment vertical="center" wrapText="1"/>
    </xf>
    <xf numFmtId="0" fontId="15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5" fillId="0" borderId="7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9" fillId="0" borderId="0" xfId="0" applyFont="1" applyFill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23" fillId="4" borderId="0" xfId="0" applyFont="1" applyFill="1" applyAlignment="1" applyProtection="1">
      <alignment horizontal="left"/>
      <protection hidden="1"/>
    </xf>
    <xf numFmtId="0" fontId="23" fillId="4" borderId="0" xfId="0" applyFont="1" applyFill="1" applyAlignment="1" applyProtection="1">
      <alignment horizontal="justify"/>
      <protection hidden="1"/>
    </xf>
    <xf numFmtId="0" fontId="32" fillId="0" borderId="0" xfId="6" applyFont="1" applyFill="1" applyAlignment="1" applyProtection="1">
      <protection hidden="1"/>
    </xf>
    <xf numFmtId="0" fontId="33" fillId="0" borderId="0" xfId="0" applyFont="1" applyFill="1" applyAlignment="1" applyProtection="1">
      <alignment horizontal="right"/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Alignment="1" applyProtection="1">
      <alignment horizontal="justify" wrapText="1"/>
      <protection hidden="1"/>
    </xf>
    <xf numFmtId="0" fontId="17" fillId="0" borderId="0" xfId="0" applyFont="1" applyFill="1" applyAlignment="1" applyProtection="1">
      <alignment horizontal="justify" wrapText="1"/>
      <protection hidden="1"/>
    </xf>
    <xf numFmtId="165" fontId="22" fillId="6" borderId="19" xfId="1" applyFont="1" applyFill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horizontal="justify" vertical="top" wrapText="1"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justify" vertical="top" wrapText="1"/>
      <protection hidden="1"/>
    </xf>
    <xf numFmtId="0" fontId="32" fillId="0" borderId="0" xfId="6" applyFont="1" applyFill="1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justify"/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0" fontId="23" fillId="0" borderId="0" xfId="0" applyFont="1" applyFill="1" applyAlignment="1" applyProtection="1">
      <alignment horizontal="left" wrapTex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165" fontId="17" fillId="6" borderId="11" xfId="1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right" wrapText="1"/>
      <protection hidden="1"/>
    </xf>
    <xf numFmtId="0" fontId="22" fillId="0" borderId="0" xfId="0" applyFont="1" applyFill="1" applyAlignment="1" applyProtection="1">
      <alignment horizontal="left" wrapText="1"/>
      <protection hidden="1"/>
    </xf>
    <xf numFmtId="0" fontId="22" fillId="0" borderId="9" xfId="0" applyFont="1" applyFill="1" applyBorder="1" applyAlignment="1" applyProtection="1">
      <alignment horizontal="right" wrapText="1"/>
      <protection hidden="1"/>
    </xf>
    <xf numFmtId="0" fontId="17" fillId="0" borderId="12" xfId="0" applyFont="1" applyFill="1" applyBorder="1" applyAlignment="1" applyProtection="1">
      <alignment horizontal="right"/>
      <protection hidden="1"/>
    </xf>
    <xf numFmtId="0" fontId="23" fillId="0" borderId="0" xfId="0" applyFont="1" applyFill="1" applyAlignment="1" applyProtection="1">
      <alignment vertical="top"/>
      <protection hidden="1"/>
    </xf>
    <xf numFmtId="0" fontId="23" fillId="0" borderId="0" xfId="0" applyFont="1" applyFill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wrapText="1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165" fontId="17" fillId="0" borderId="11" xfId="0" applyNumberFormat="1" applyFont="1" applyBorder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22" fillId="0" borderId="11" xfId="0" applyFont="1" applyBorder="1" applyAlignment="1" applyProtection="1">
      <alignment wrapText="1"/>
      <protection hidden="1"/>
    </xf>
    <xf numFmtId="0" fontId="17" fillId="0" borderId="1" xfId="0" applyFont="1" applyFill="1" applyBorder="1" applyAlignment="1" applyProtection="1">
      <protection hidden="1"/>
    </xf>
    <xf numFmtId="0" fontId="39" fillId="0" borderId="0" xfId="0" applyFont="1" applyProtection="1">
      <protection hidden="1"/>
    </xf>
    <xf numFmtId="0" fontId="21" fillId="0" borderId="0" xfId="0" applyFont="1" applyProtection="1">
      <protection hidden="1"/>
    </xf>
    <xf numFmtId="14" fontId="21" fillId="0" borderId="0" xfId="0" applyNumberFormat="1" applyFont="1" applyAlignment="1" applyProtection="1">
      <alignment wrapText="1"/>
      <protection hidden="1"/>
    </xf>
    <xf numFmtId="165" fontId="28" fillId="0" borderId="0" xfId="1" applyFont="1" applyProtection="1">
      <protection hidden="1"/>
    </xf>
    <xf numFmtId="0" fontId="24" fillId="0" borderId="0" xfId="0" applyFont="1" applyProtection="1">
      <protection hidden="1"/>
    </xf>
    <xf numFmtId="0" fontId="35" fillId="0" borderId="0" xfId="6" applyFont="1" applyFill="1" applyAlignment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Protection="1">
      <protection hidden="1"/>
    </xf>
    <xf numFmtId="0" fontId="24" fillId="0" borderId="0" xfId="0" applyFont="1" applyAlignment="1" applyProtection="1">
      <alignment horizontal="left" wrapText="1"/>
      <protection hidden="1"/>
    </xf>
    <xf numFmtId="0" fontId="21" fillId="0" borderId="1" xfId="0" applyFont="1" applyBorder="1" applyProtection="1">
      <protection hidden="1"/>
    </xf>
    <xf numFmtId="0" fontId="34" fillId="0" borderId="1" xfId="0" applyFont="1" applyBorder="1" applyAlignment="1" applyProtection="1">
      <protection hidden="1"/>
    </xf>
    <xf numFmtId="0" fontId="34" fillId="0" borderId="2" xfId="0" applyFont="1" applyBorder="1" applyAlignment="1" applyProtection="1">
      <protection hidden="1"/>
    </xf>
    <xf numFmtId="0" fontId="34" fillId="0" borderId="0" xfId="0" applyFont="1" applyBorder="1" applyAlignment="1" applyProtection="1">
      <protection hidden="1"/>
    </xf>
    <xf numFmtId="0" fontId="24" fillId="0" borderId="0" xfId="0" applyFont="1" applyFill="1" applyBorder="1" applyProtection="1">
      <protection hidden="1"/>
    </xf>
    <xf numFmtId="0" fontId="24" fillId="0" borderId="0" xfId="0" applyFont="1" applyBorder="1" applyProtection="1">
      <protection hidden="1"/>
    </xf>
    <xf numFmtId="0" fontId="37" fillId="0" borderId="11" xfId="0" applyFont="1" applyBorder="1" applyAlignment="1" applyProtection="1">
      <alignment vertical="top" wrapText="1"/>
      <protection hidden="1"/>
    </xf>
    <xf numFmtId="0" fontId="37" fillId="5" borderId="0" xfId="0" applyFont="1" applyFill="1" applyAlignment="1" applyProtection="1">
      <alignment horizontal="justify"/>
      <protection hidden="1"/>
    </xf>
    <xf numFmtId="0" fontId="36" fillId="5" borderId="0" xfId="0" applyFont="1" applyFill="1" applyAlignment="1" applyProtection="1">
      <alignment horizontal="justify"/>
      <protection hidden="1"/>
    </xf>
    <xf numFmtId="0" fontId="21" fillId="0" borderId="11" xfId="0" applyFont="1" applyBorder="1" applyAlignment="1" applyProtection="1">
      <alignment vertical="top" wrapText="1"/>
      <protection hidden="1"/>
    </xf>
    <xf numFmtId="0" fontId="21" fillId="0" borderId="11" xfId="0" applyFont="1" applyBorder="1" applyAlignment="1" applyProtection="1">
      <alignment horizontal="center" vertical="top" wrapText="1"/>
      <protection hidden="1"/>
    </xf>
    <xf numFmtId="0" fontId="24" fillId="0" borderId="3" xfId="0" applyFont="1" applyBorder="1" applyProtection="1">
      <protection hidden="1"/>
    </xf>
    <xf numFmtId="0" fontId="24" fillId="0" borderId="12" xfId="0" applyFont="1" applyBorder="1" applyProtection="1">
      <protection hidden="1"/>
    </xf>
    <xf numFmtId="0" fontId="24" fillId="0" borderId="11" xfId="0" applyFont="1" applyBorder="1" applyProtection="1">
      <protection hidden="1"/>
    </xf>
    <xf numFmtId="0" fontId="24" fillId="0" borderId="2" xfId="0" applyFont="1" applyBorder="1" applyProtection="1">
      <protection hidden="1"/>
    </xf>
    <xf numFmtId="0" fontId="24" fillId="0" borderId="21" xfId="0" applyFont="1" applyBorder="1" applyProtection="1">
      <protection hidden="1"/>
    </xf>
    <xf numFmtId="0" fontId="24" fillId="0" borderId="21" xfId="0" applyFont="1" applyBorder="1" applyAlignment="1" applyProtection="1">
      <protection hidden="1"/>
    </xf>
    <xf numFmtId="0" fontId="24" fillId="0" borderId="12" xfId="0" applyFont="1" applyBorder="1" applyAlignment="1" applyProtection="1">
      <protection hidden="1"/>
    </xf>
    <xf numFmtId="0" fontId="24" fillId="0" borderId="0" xfId="0" applyFont="1" applyAlignment="1" applyProtection="1">
      <protection hidden="1"/>
    </xf>
    <xf numFmtId="165" fontId="36" fillId="0" borderId="12" xfId="1" applyFont="1" applyBorder="1" applyAlignment="1" applyProtection="1">
      <alignment horizontal="center"/>
      <protection hidden="1"/>
    </xf>
    <xf numFmtId="0" fontId="28" fillId="0" borderId="12" xfId="0" applyFont="1" applyBorder="1" applyAlignment="1" applyProtection="1">
      <protection hidden="1"/>
    </xf>
    <xf numFmtId="165" fontId="24" fillId="0" borderId="21" xfId="1" applyFont="1" applyBorder="1" applyAlignment="1" applyProtection="1">
      <alignment horizontal="left"/>
      <protection hidden="1"/>
    </xf>
    <xf numFmtId="165" fontId="36" fillId="0" borderId="12" xfId="1" applyFont="1" applyFill="1" applyBorder="1" applyAlignment="1" applyProtection="1">
      <alignment horizontal="center"/>
      <protection hidden="1"/>
    </xf>
    <xf numFmtId="165" fontId="36" fillId="0" borderId="12" xfId="1" applyFont="1" applyBorder="1" applyAlignment="1" applyProtection="1">
      <alignment horizontal="center" vertical="top"/>
      <protection hidden="1"/>
    </xf>
    <xf numFmtId="0" fontId="24" fillId="0" borderId="12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left"/>
      <protection hidden="1"/>
    </xf>
    <xf numFmtId="0" fontId="36" fillId="0" borderId="21" xfId="0" applyFont="1" applyBorder="1" applyAlignment="1" applyProtection="1">
      <alignment horizontal="left"/>
      <protection hidden="1"/>
    </xf>
    <xf numFmtId="0" fontId="24" fillId="0" borderId="4" xfId="0" applyFont="1" applyBorder="1" applyProtection="1">
      <protection hidden="1"/>
    </xf>
    <xf numFmtId="0" fontId="24" fillId="0" borderId="5" xfId="0" applyFont="1" applyBorder="1" applyProtection="1">
      <protection hidden="1"/>
    </xf>
    <xf numFmtId="0" fontId="24" fillId="0" borderId="10" xfId="0" applyFont="1" applyBorder="1" applyProtection="1">
      <protection hidden="1"/>
    </xf>
    <xf numFmtId="0" fontId="24" fillId="0" borderId="13" xfId="0" applyFont="1" applyBorder="1" applyProtection="1">
      <protection hidden="1"/>
    </xf>
    <xf numFmtId="0" fontId="36" fillId="0" borderId="11" xfId="0" applyFont="1" applyFill="1" applyBorder="1" applyAlignment="1" applyProtection="1">
      <alignment horizontal="center" vertical="center" wrapText="1"/>
      <protection hidden="1"/>
    </xf>
    <xf numFmtId="0" fontId="24" fillId="8" borderId="1" xfId="0" applyFont="1" applyFill="1" applyBorder="1" applyAlignment="1" applyProtection="1">
      <protection hidden="1"/>
    </xf>
    <xf numFmtId="0" fontId="24" fillId="8" borderId="2" xfId="0" applyFont="1" applyFill="1" applyBorder="1" applyAlignment="1" applyProtection="1">
      <protection hidden="1"/>
    </xf>
    <xf numFmtId="0" fontId="17" fillId="8" borderId="1" xfId="0" applyFont="1" applyFill="1" applyBorder="1" applyAlignment="1" applyProtection="1">
      <protection hidden="1"/>
    </xf>
    <xf numFmtId="165" fontId="22" fillId="8" borderId="17" xfId="1" applyFont="1" applyFill="1" applyBorder="1" applyAlignment="1" applyProtection="1">
      <alignment vertical="top" wrapText="1"/>
      <protection locked="0"/>
    </xf>
    <xf numFmtId="165" fontId="22" fillId="8" borderId="19" xfId="1" applyFont="1" applyFill="1" applyBorder="1" applyAlignment="1" applyProtection="1">
      <alignment vertical="top" wrapText="1"/>
      <protection locked="0"/>
    </xf>
    <xf numFmtId="165" fontId="17" fillId="8" borderId="11" xfId="1" applyFont="1" applyFill="1" applyBorder="1" applyAlignment="1" applyProtection="1">
      <alignment horizontal="left"/>
      <protection locked="0"/>
    </xf>
    <xf numFmtId="0" fontId="36" fillId="8" borderId="11" xfId="0" applyFont="1" applyFill="1" applyBorder="1" applyAlignment="1" applyProtection="1">
      <alignment horizontal="center" vertical="center" wrapText="1"/>
      <protection locked="0"/>
    </xf>
    <xf numFmtId="14" fontId="36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165" fontId="37" fillId="8" borderId="21" xfId="1" applyFont="1" applyFill="1" applyBorder="1" applyAlignment="1" applyProtection="1">
      <alignment horizontal="left"/>
      <protection locked="0"/>
    </xf>
    <xf numFmtId="165" fontId="36" fillId="8" borderId="21" xfId="1" applyFont="1" applyFill="1" applyBorder="1" applyAlignment="1" applyProtection="1">
      <alignment horizontal="left" vertical="center"/>
      <protection locked="0"/>
    </xf>
    <xf numFmtId="0" fontId="37" fillId="8" borderId="14" xfId="0" applyFont="1" applyFill="1" applyBorder="1" applyAlignment="1" applyProtection="1">
      <alignment horizontal="left" vertical="top" wrapText="1"/>
      <protection locked="0"/>
    </xf>
    <xf numFmtId="0" fontId="37" fillId="8" borderId="11" xfId="0" applyFont="1" applyFill="1" applyBorder="1" applyAlignment="1" applyProtection="1">
      <alignment horizontal="left" vertical="top" wrapText="1"/>
      <protection locked="0"/>
    </xf>
    <xf numFmtId="0" fontId="37" fillId="8" borderId="10" xfId="0" applyFont="1" applyFill="1" applyBorder="1" applyAlignment="1" applyProtection="1">
      <alignment horizontal="left" vertical="top" wrapText="1"/>
      <protection locked="0"/>
    </xf>
    <xf numFmtId="0" fontId="24" fillId="8" borderId="1" xfId="0" applyFont="1" applyFill="1" applyBorder="1" applyProtection="1">
      <protection hidden="1"/>
    </xf>
    <xf numFmtId="0" fontId="24" fillId="0" borderId="12" xfId="0" applyFont="1" applyBorder="1" applyAlignment="1" applyProtection="1">
      <alignment horizontal="center"/>
      <protection hidden="1"/>
    </xf>
    <xf numFmtId="165" fontId="24" fillId="0" borderId="12" xfId="1" applyFont="1" applyBorder="1" applyAlignment="1" applyProtection="1">
      <alignment horizontal="center"/>
      <protection hidden="1"/>
    </xf>
    <xf numFmtId="165" fontId="37" fillId="0" borderId="12" xfId="1" applyFont="1" applyBorder="1" applyAlignment="1" applyProtection="1">
      <alignment horizontal="center" vertical="center"/>
      <protection hidden="1"/>
    </xf>
    <xf numFmtId="165" fontId="37" fillId="0" borderId="12" xfId="1" applyFont="1" applyBorder="1" applyAlignment="1" applyProtection="1">
      <alignment horizontal="center" vertical="top"/>
      <protection hidden="1"/>
    </xf>
    <xf numFmtId="165" fontId="24" fillId="0" borderId="13" xfId="0" applyNumberFormat="1" applyFont="1" applyBorder="1" applyAlignment="1" applyProtection="1">
      <alignment horizontal="center"/>
      <protection hidden="1"/>
    </xf>
    <xf numFmtId="165" fontId="36" fillId="8" borderId="21" xfId="1" applyFont="1" applyFill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left" vertical="center"/>
      <protection hidden="1"/>
    </xf>
    <xf numFmtId="0" fontId="23" fillId="0" borderId="0" xfId="0" applyFont="1" applyFill="1" applyAlignment="1" applyProtection="1">
      <alignment horizontal="center" vertical="top" wrapText="1"/>
      <protection hidden="1"/>
    </xf>
    <xf numFmtId="0" fontId="22" fillId="0" borderId="7" xfId="0" applyFont="1" applyFill="1" applyBorder="1" applyAlignment="1" applyProtection="1">
      <alignment vertical="center" wrapText="1"/>
      <protection hidden="1"/>
    </xf>
    <xf numFmtId="0" fontId="22" fillId="0" borderId="3" xfId="0" applyFont="1" applyFill="1" applyBorder="1" applyAlignment="1" applyProtection="1">
      <alignment vertical="center" wrapText="1"/>
      <protection hidden="1"/>
    </xf>
    <xf numFmtId="0" fontId="22" fillId="0" borderId="4" xfId="0" applyFont="1" applyFill="1" applyBorder="1" applyAlignment="1" applyProtection="1">
      <alignment vertical="center" wrapText="1"/>
      <protection hidden="1"/>
    </xf>
    <xf numFmtId="0" fontId="22" fillId="0" borderId="16" xfId="0" applyFont="1" applyBorder="1" applyAlignment="1" applyProtection="1">
      <alignment horizontal="left" wrapText="1"/>
      <protection hidden="1"/>
    </xf>
    <xf numFmtId="0" fontId="22" fillId="0" borderId="29" xfId="0" applyFont="1" applyBorder="1" applyAlignment="1" applyProtection="1">
      <alignment horizontal="left" wrapText="1"/>
      <protection hidden="1"/>
    </xf>
    <xf numFmtId="0" fontId="19" fillId="0" borderId="8" xfId="0" applyFont="1" applyBorder="1" applyProtection="1">
      <protection hidden="1"/>
    </xf>
    <xf numFmtId="0" fontId="19" fillId="0" borderId="9" xfId="0" applyFont="1" applyBorder="1" applyProtection="1">
      <protection hidden="1"/>
    </xf>
    <xf numFmtId="0" fontId="17" fillId="8" borderId="6" xfId="0" applyFont="1" applyFill="1" applyBorder="1" applyAlignment="1" applyProtection="1">
      <protection hidden="1"/>
    </xf>
    <xf numFmtId="0" fontId="17" fillId="8" borderId="2" xfId="0" applyFont="1" applyFill="1" applyBorder="1" applyAlignment="1" applyProtection="1">
      <protection hidden="1"/>
    </xf>
    <xf numFmtId="0" fontId="32" fillId="0" borderId="6" xfId="6" applyFont="1" applyBorder="1" applyAlignment="1" applyProtection="1">
      <alignment horizontal="left" wrapText="1"/>
      <protection hidden="1"/>
    </xf>
    <xf numFmtId="0" fontId="32" fillId="0" borderId="2" xfId="6" applyFont="1" applyBorder="1" applyAlignment="1" applyProtection="1">
      <alignment horizontal="left" wrapText="1"/>
      <protection hidden="1"/>
    </xf>
    <xf numFmtId="0" fontId="22" fillId="0" borderId="18" xfId="0" applyFont="1" applyFill="1" applyBorder="1" applyAlignment="1" applyProtection="1">
      <alignment horizontal="left" wrapText="1"/>
      <protection hidden="1"/>
    </xf>
    <xf numFmtId="0" fontId="22" fillId="0" borderId="30" xfId="0" applyFont="1" applyFill="1" applyBorder="1" applyAlignment="1" applyProtection="1">
      <alignment horizontal="left" wrapText="1"/>
      <protection hidden="1"/>
    </xf>
    <xf numFmtId="0" fontId="17" fillId="8" borderId="1" xfId="0" applyFont="1" applyFill="1" applyBorder="1" applyAlignment="1" applyProtection="1">
      <alignment horizontal="left" wrapText="1"/>
      <protection locked="0"/>
    </xf>
    <xf numFmtId="0" fontId="17" fillId="8" borderId="6" xfId="0" applyFont="1" applyFill="1" applyBorder="1" applyAlignment="1" applyProtection="1">
      <alignment horizontal="left" wrapText="1"/>
      <protection locked="0"/>
    </xf>
    <xf numFmtId="0" fontId="17" fillId="8" borderId="2" xfId="0" applyFont="1" applyFill="1" applyBorder="1" applyAlignment="1" applyProtection="1">
      <alignment horizontal="left" wrapText="1"/>
      <protection locked="0"/>
    </xf>
    <xf numFmtId="0" fontId="24" fillId="0" borderId="3" xfId="0" applyFont="1" applyBorder="1" applyAlignment="1" applyProtection="1">
      <alignment horizontal="left"/>
      <protection hidden="1"/>
    </xf>
    <xf numFmtId="0" fontId="24" fillId="0" borderId="12" xfId="0" applyFont="1" applyBorder="1" applyAlignment="1" applyProtection="1">
      <alignment horizontal="left"/>
      <protection hidden="1"/>
    </xf>
    <xf numFmtId="0" fontId="34" fillId="0" borderId="3" xfId="0" applyFont="1" applyBorder="1" applyAlignment="1" applyProtection="1">
      <alignment horizontal="left"/>
      <protection hidden="1"/>
    </xf>
    <xf numFmtId="0" fontId="36" fillId="0" borderId="12" xfId="0" applyFont="1" applyBorder="1" applyAlignment="1" applyProtection="1">
      <alignment horizontal="left"/>
      <protection hidden="1"/>
    </xf>
    <xf numFmtId="0" fontId="21" fillId="0" borderId="11" xfId="0" applyFont="1" applyBorder="1" applyAlignment="1" applyProtection="1">
      <alignment horizontal="center" vertical="top" wrapText="1"/>
      <protection hidden="1"/>
    </xf>
    <xf numFmtId="0" fontId="36" fillId="0" borderId="11" xfId="0" applyFont="1" applyBorder="1" applyAlignment="1" applyProtection="1">
      <alignment wrapText="1"/>
      <protection hidden="1"/>
    </xf>
    <xf numFmtId="0" fontId="24" fillId="0" borderId="3" xfId="0" applyFont="1" applyBorder="1" applyAlignment="1" applyProtection="1">
      <alignment horizontal="left" vertical="center" wrapText="1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43" fillId="0" borderId="3" xfId="0" applyFont="1" applyBorder="1" applyAlignment="1" applyProtection="1">
      <protection hidden="1"/>
    </xf>
    <xf numFmtId="0" fontId="43" fillId="0" borderId="0" xfId="0" applyFont="1" applyBorder="1" applyAlignment="1" applyProtection="1"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36" fillId="0" borderId="3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0" fontId="21" fillId="0" borderId="3" xfId="0" applyFont="1" applyBorder="1" applyProtection="1">
      <protection hidden="1"/>
    </xf>
    <xf numFmtId="0" fontId="21" fillId="0" borderId="12" xfId="0" applyFont="1" applyBorder="1" applyProtection="1">
      <protection hidden="1"/>
    </xf>
    <xf numFmtId="0" fontId="24" fillId="0" borderId="1" xfId="0" applyFont="1" applyBorder="1" applyProtection="1">
      <protection hidden="1"/>
    </xf>
    <xf numFmtId="0" fontId="24" fillId="0" borderId="2" xfId="0" applyFont="1" applyBorder="1" applyProtection="1">
      <protection hidden="1"/>
    </xf>
    <xf numFmtId="0" fontId="43" fillId="0" borderId="3" xfId="0" applyFont="1" applyBorder="1" applyAlignment="1" applyProtection="1">
      <alignment horizontal="left"/>
      <protection hidden="1"/>
    </xf>
    <xf numFmtId="0" fontId="43" fillId="0" borderId="12" xfId="0" applyFont="1" applyBorder="1" applyAlignment="1" applyProtection="1">
      <alignment horizontal="left"/>
      <protection hidden="1"/>
    </xf>
    <xf numFmtId="165" fontId="36" fillId="8" borderId="21" xfId="1" applyFont="1" applyFill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left" wrapText="1"/>
      <protection hidden="1"/>
    </xf>
    <xf numFmtId="0" fontId="36" fillId="0" borderId="8" xfId="0" applyFont="1" applyBorder="1" applyAlignment="1" applyProtection="1">
      <alignment horizontal="left" wrapText="1"/>
      <protection hidden="1"/>
    </xf>
    <xf numFmtId="0" fontId="24" fillId="0" borderId="1" xfId="0" applyFont="1" applyBorder="1" applyAlignment="1" applyProtection="1">
      <alignment horizontal="left" wrapText="1"/>
      <protection hidden="1"/>
    </xf>
    <xf numFmtId="0" fontId="24" fillId="0" borderId="2" xfId="0" applyFont="1" applyBorder="1" applyAlignment="1" applyProtection="1">
      <alignment horizontal="left" wrapText="1"/>
      <protection hidden="1"/>
    </xf>
    <xf numFmtId="0" fontId="36" fillId="0" borderId="2" xfId="0" applyFont="1" applyBorder="1" applyAlignment="1" applyProtection="1">
      <alignment horizontal="left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34" fillId="8" borderId="1" xfId="0" applyFont="1" applyFill="1" applyBorder="1" applyProtection="1">
      <protection locked="0"/>
    </xf>
    <xf numFmtId="0" fontId="34" fillId="8" borderId="6" xfId="0" applyFont="1" applyFill="1" applyBorder="1" applyProtection="1">
      <protection locked="0"/>
    </xf>
    <xf numFmtId="0" fontId="34" fillId="8" borderId="2" xfId="0" applyFont="1" applyFill="1" applyBorder="1" applyProtection="1">
      <protection locked="0"/>
    </xf>
    <xf numFmtId="0" fontId="21" fillId="0" borderId="1" xfId="0" applyFont="1" applyBorder="1" applyAlignment="1" applyProtection="1">
      <alignment vertical="top" wrapText="1"/>
      <protection hidden="1"/>
    </xf>
    <xf numFmtId="0" fontId="21" fillId="0" borderId="2" xfId="0" applyFont="1" applyBorder="1" applyAlignment="1" applyProtection="1">
      <alignment vertical="top" wrapText="1"/>
      <protection hidden="1"/>
    </xf>
    <xf numFmtId="0" fontId="42" fillId="0" borderId="0" xfId="0" applyFont="1" applyAlignment="1" applyProtection="1">
      <alignment wrapText="1"/>
      <protection hidden="1"/>
    </xf>
    <xf numFmtId="0" fontId="20" fillId="0" borderId="0" xfId="6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7" fillId="0" borderId="0" xfId="8" applyFont="1" applyFill="1" applyBorder="1" applyAlignment="1" applyProtection="1">
      <alignment horizontal="right"/>
    </xf>
    <xf numFmtId="164" fontId="7" fillId="0" borderId="0" xfId="4" applyFont="1" applyFill="1" applyBorder="1" applyAlignment="1" applyProtection="1">
      <alignment horizontal="center"/>
    </xf>
    <xf numFmtId="0" fontId="20" fillId="0" borderId="12" xfId="6" applyFont="1" applyBorder="1" applyAlignment="1" applyProtection="1">
      <alignment horizontal="left" vertical="center" wrapText="1"/>
    </xf>
  </cellXfs>
  <cellStyles count="9">
    <cellStyle name="Comma" xfId="1" builtinId="3"/>
    <cellStyle name="Comma 2" xfId="2"/>
    <cellStyle name="Comma 3" xfId="3"/>
    <cellStyle name="Currency 2" xfId="4"/>
    <cellStyle name="Currency 3" xfId="5"/>
    <cellStyle name="Hyperlink" xfId="6" builtinId="8"/>
    <cellStyle name="Hyperlink 2" xfId="7"/>
    <cellStyle name="Normal" xfId="0" builtinId="0"/>
    <cellStyle name="Normal 2" xfId="8"/>
  </cellStyles>
  <dxfs count="7">
    <dxf>
      <fill>
        <patternFill>
          <bgColor theme="1" tint="4.9989318521683403E-2"/>
        </patternFill>
      </fill>
    </dxf>
    <dxf>
      <font>
        <b/>
        <i val="0"/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b/>
        <i val="0"/>
        <color rgb="FFFF0000"/>
      </font>
    </dxf>
    <dxf>
      <font>
        <b val="0"/>
        <i val="0"/>
        <strike val="0"/>
        <color theme="1" tint="4.9989318521683403E-2"/>
      </font>
      <fill>
        <patternFill>
          <bgColor theme="1" tint="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as.gov.sg/irasHome/uploadedFiles/Quick_Links/Tax_forms/Business_and_employers/IR8A%20and%20App8A%20YA%202014%20Explanatory%20Notes.pdf" TargetMode="External"/><Relationship Id="rId2" Type="http://schemas.openxmlformats.org/officeDocument/2006/relationships/hyperlink" Target="http://www.iras.gov.sg/irasHome/page04.aspx?id=1758" TargetMode="External"/><Relationship Id="rId1" Type="http://schemas.openxmlformats.org/officeDocument/2006/relationships/hyperlink" Target="http://www.iras.gov.sg/irasHome/page04.aspx?id=176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ras.gov.sg/irasHome/uploadedFiles/Quick_Links/Tax_forms/Business_and_employers/IR8A%20and%20App8A%20YA%202014%20Explanatory%20Not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ras.gov.sg/irasHome/page04.aspx?id=175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iras.gov.sg/irasHome/page04.aspx?id=3648" TargetMode="External"/><Relationship Id="rId7" Type="http://schemas.openxmlformats.org/officeDocument/2006/relationships/hyperlink" Target="http://www.iras.gov.sg/irasHome/page04.aspx?id=1772" TargetMode="External"/><Relationship Id="rId2" Type="http://schemas.openxmlformats.org/officeDocument/2006/relationships/hyperlink" Target="http://www.iras.gov.sg/irasHome/page04.aspx?id=1826" TargetMode="External"/><Relationship Id="rId1" Type="http://schemas.openxmlformats.org/officeDocument/2006/relationships/hyperlink" Target="http://www.iras.gov.sg/irasHome/page04.aspx?id=1784" TargetMode="External"/><Relationship Id="rId6" Type="http://schemas.openxmlformats.org/officeDocument/2006/relationships/hyperlink" Target="http://www.iras.gov.sg/irasHome/page04.aspx?id=1842" TargetMode="External"/><Relationship Id="rId5" Type="http://schemas.openxmlformats.org/officeDocument/2006/relationships/hyperlink" Target="http://www.iras.gov.sg/irasHome/page04.aspx?id=1772" TargetMode="External"/><Relationship Id="rId4" Type="http://schemas.openxmlformats.org/officeDocument/2006/relationships/hyperlink" Target="http://www.iras.gov.sg/irasHome/page04.aspx?id=183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ras.gov.sg/irasHome/uploadedFiles/Quick_Links/Tax_forms/Business_and_employers/IR8A%20and%20App8A%20YA%202014%20Explanatory%20Notes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ras.gov.sg/irasHome/uploadedFiles/Quick_Links/Tax_forms/Business_and_employers/IR8A%20and%20App8A%20YA%202014%20Explanatory%20Note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Normal="100" workbookViewId="0">
      <selection activeCell="B8" sqref="B8"/>
    </sheetView>
  </sheetViews>
  <sheetFormatPr defaultRowHeight="30" customHeight="1"/>
  <cols>
    <col min="1" max="1" width="37.42578125" style="119" customWidth="1"/>
    <col min="2" max="2" width="14.28515625" style="119" customWidth="1"/>
    <col min="3" max="7" width="11.7109375" style="119" customWidth="1"/>
    <col min="8" max="13" width="11.28515625" style="119" customWidth="1"/>
    <col min="14" max="16384" width="9.140625" style="119"/>
  </cols>
  <sheetData>
    <row r="1" spans="1:14" ht="20.100000000000001" customHeight="1">
      <c r="A1" s="118" t="s">
        <v>22</v>
      </c>
    </row>
    <row r="2" spans="1:14" ht="20.100000000000001" customHeight="1" thickBot="1">
      <c r="A2" s="118"/>
    </row>
    <row r="3" spans="1:14" ht="15" customHeight="1" thickBot="1">
      <c r="A3" s="120" t="s">
        <v>8</v>
      </c>
      <c r="B3" s="230" t="s">
        <v>13</v>
      </c>
      <c r="C3" s="230"/>
      <c r="D3" s="231"/>
    </row>
    <row r="4" spans="1:14" ht="20.100000000000001" customHeight="1" thickBot="1">
      <c r="A4" s="204" t="s">
        <v>9</v>
      </c>
      <c r="B4" s="232"/>
      <c r="C4" s="232"/>
      <c r="D4" s="233"/>
    </row>
    <row r="5" spans="1:14" ht="25.5" customHeight="1" thickBot="1">
      <c r="A5" s="159" t="s">
        <v>11</v>
      </c>
      <c r="B5" s="234" t="s">
        <v>61</v>
      </c>
      <c r="C5" s="234"/>
      <c r="D5" s="235"/>
    </row>
    <row r="6" spans="1:14" s="121" customFormat="1" ht="20.100000000000001" customHeight="1" thickBot="1">
      <c r="A6" s="157"/>
      <c r="B6" s="157"/>
      <c r="C6" s="157"/>
    </row>
    <row r="7" spans="1:14" ht="20.100000000000001" customHeight="1" thickBot="1">
      <c r="A7" s="158" t="s">
        <v>12</v>
      </c>
      <c r="B7" s="238" t="s">
        <v>108</v>
      </c>
      <c r="C7" s="239"/>
      <c r="D7" s="240"/>
      <c r="E7" s="121"/>
      <c r="F7" s="121"/>
      <c r="G7" s="121"/>
    </row>
    <row r="8" spans="1:14" s="123" customFormat="1" ht="20.100000000000001" customHeight="1">
      <c r="A8" s="122" t="s">
        <v>58</v>
      </c>
    </row>
    <row r="9" spans="1:14" s="123" customFormat="1" ht="20.100000000000001" customHeight="1">
      <c r="A9" s="124" t="s">
        <v>59</v>
      </c>
    </row>
    <row r="10" spans="1:14" ht="30" customHeight="1">
      <c r="A10" s="125" t="s">
        <v>10</v>
      </c>
      <c r="C10" s="126"/>
      <c r="G10" s="126" t="s">
        <v>1</v>
      </c>
    </row>
    <row r="11" spans="1:14" s="129" customFormat="1" ht="12.75" thickBot="1">
      <c r="A11" s="127" t="s">
        <v>61</v>
      </c>
      <c r="B11" s="128"/>
    </row>
    <row r="12" spans="1:14" ht="20.100000000000001" customHeight="1">
      <c r="A12" s="228" t="s">
        <v>65</v>
      </c>
      <c r="B12" s="229"/>
      <c r="C12" s="229"/>
      <c r="D12" s="205"/>
      <c r="E12" s="129"/>
      <c r="F12" s="129"/>
      <c r="G12" s="129"/>
      <c r="H12" s="129"/>
      <c r="I12" s="129"/>
      <c r="J12" s="129"/>
      <c r="K12" s="129"/>
      <c r="L12" s="129"/>
      <c r="M12" s="129"/>
      <c r="N12" s="130"/>
    </row>
    <row r="13" spans="1:14" s="129" customFormat="1" ht="20.100000000000001" customHeight="1" thickBot="1">
      <c r="A13" s="236" t="s">
        <v>66</v>
      </c>
      <c r="B13" s="237"/>
      <c r="C13" s="237"/>
      <c r="D13" s="206"/>
      <c r="N13" s="131"/>
    </row>
    <row r="14" spans="1:14" s="129" customFormat="1" ht="20.100000000000001" customHeight="1" thickBot="1">
      <c r="A14" s="236" t="s">
        <v>69</v>
      </c>
      <c r="B14" s="237"/>
      <c r="C14" s="237"/>
      <c r="D14" s="132">
        <f>+D12-D13</f>
        <v>0</v>
      </c>
      <c r="N14" s="131"/>
    </row>
    <row r="15" spans="1:14" ht="20.100000000000001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29"/>
      <c r="L15" s="129"/>
      <c r="M15" s="129"/>
      <c r="N15" s="130"/>
    </row>
    <row r="16" spans="1:14" s="135" customFormat="1" ht="20.100000000000001" customHeight="1">
      <c r="A16" s="134" t="s">
        <v>60</v>
      </c>
      <c r="C16" s="134"/>
      <c r="D16" s="134"/>
      <c r="E16" s="134"/>
      <c r="F16" s="134"/>
      <c r="G16" s="134"/>
      <c r="H16" s="134"/>
      <c r="I16" s="134"/>
      <c r="J16" s="134"/>
      <c r="K16" s="129"/>
      <c r="L16" s="129"/>
      <c r="M16" s="129"/>
      <c r="N16" s="136"/>
    </row>
    <row r="17" spans="1:14" s="129" customFormat="1" ht="12">
      <c r="A17" s="137" t="s">
        <v>61</v>
      </c>
      <c r="B17" s="128"/>
      <c r="C17" s="138"/>
      <c r="G17" s="138"/>
    </row>
    <row r="18" spans="1:14" s="135" customFormat="1" ht="20.25" customHeight="1" thickBot="1">
      <c r="A18" s="139" t="s">
        <v>62</v>
      </c>
      <c r="B18" s="140"/>
      <c r="C18" s="141" t="s">
        <v>53</v>
      </c>
      <c r="D18" s="141" t="s">
        <v>54</v>
      </c>
      <c r="E18" s="141" t="s">
        <v>55</v>
      </c>
      <c r="F18" s="141" t="s">
        <v>56</v>
      </c>
      <c r="G18" s="141" t="s">
        <v>57</v>
      </c>
      <c r="H18" s="122" t="s">
        <v>69</v>
      </c>
      <c r="J18" s="142"/>
      <c r="K18" s="129"/>
      <c r="L18" s="129"/>
      <c r="M18" s="129"/>
      <c r="N18" s="143"/>
    </row>
    <row r="19" spans="1:14" s="135" customFormat="1" ht="19.5" customHeight="1" thickBot="1">
      <c r="B19" s="144" t="s">
        <v>52</v>
      </c>
      <c r="C19" s="207"/>
      <c r="D19" s="207"/>
      <c r="E19" s="207"/>
      <c r="F19" s="207"/>
      <c r="G19" s="207"/>
      <c r="H19" s="145">
        <f>+(C19*20%)+D19+E19+F19+G19</f>
        <v>0</v>
      </c>
      <c r="J19" s="142"/>
      <c r="K19" s="146"/>
      <c r="L19" s="146"/>
      <c r="N19" s="143"/>
    </row>
    <row r="20" spans="1:14" s="135" customFormat="1" ht="19.5" customHeight="1" thickBot="1">
      <c r="B20" s="147" t="s">
        <v>5</v>
      </c>
      <c r="C20" s="207"/>
      <c r="D20" s="207"/>
      <c r="E20" s="207"/>
      <c r="F20" s="207"/>
      <c r="G20" s="207"/>
      <c r="H20" s="145">
        <f>+(C20*20%)+D20+E20+F20+G20</f>
        <v>0</v>
      </c>
      <c r="J20" s="148"/>
      <c r="K20" s="146"/>
      <c r="N20" s="143"/>
    </row>
    <row r="21" spans="1:14" s="135" customFormat="1" ht="19.5" customHeight="1" thickBot="1">
      <c r="A21" s="225" t="s">
        <v>74</v>
      </c>
      <c r="B21" s="149" t="s">
        <v>71</v>
      </c>
      <c r="C21" s="207"/>
      <c r="D21" s="207"/>
      <c r="E21" s="207"/>
      <c r="F21" s="207"/>
      <c r="G21" s="207"/>
      <c r="H21" s="145">
        <f>+(C21+D21)*0.2+E21+F21+G21</f>
        <v>0</v>
      </c>
      <c r="J21" s="148"/>
      <c r="K21" s="146"/>
      <c r="N21" s="143"/>
    </row>
    <row r="22" spans="1:14" s="129" customFormat="1" ht="19.5" customHeight="1" thickBot="1">
      <c r="A22" s="226"/>
      <c r="B22" s="150" t="s">
        <v>72</v>
      </c>
      <c r="C22" s="207"/>
      <c r="D22" s="207"/>
      <c r="E22" s="207"/>
      <c r="F22" s="207"/>
      <c r="G22" s="207"/>
      <c r="H22" s="145">
        <f>+(C22+D22)*0.2+E22+F22+G22</f>
        <v>0</v>
      </c>
      <c r="I22" s="151"/>
      <c r="J22" s="151"/>
      <c r="K22" s="151"/>
      <c r="L22" s="151"/>
      <c r="M22" s="224"/>
      <c r="N22" s="224"/>
    </row>
    <row r="23" spans="1:14" s="129" customFormat="1" ht="19.5" customHeight="1" thickBot="1">
      <c r="A23" s="226"/>
      <c r="B23" s="150" t="s">
        <v>73</v>
      </c>
      <c r="C23" s="207"/>
      <c r="D23" s="207"/>
      <c r="E23" s="207"/>
      <c r="F23" s="207"/>
      <c r="G23" s="207"/>
      <c r="H23" s="145">
        <f>+(C23+D23)*0.2+E23+F23+G23</f>
        <v>0</v>
      </c>
      <c r="I23" s="151"/>
      <c r="J23" s="151"/>
      <c r="K23" s="151"/>
      <c r="L23" s="151"/>
      <c r="M23" s="152"/>
      <c r="N23" s="152"/>
    </row>
    <row r="24" spans="1:14" s="129" customFormat="1" ht="19.5" customHeight="1" thickBot="1">
      <c r="A24" s="227"/>
      <c r="B24" s="153" t="s">
        <v>75</v>
      </c>
      <c r="C24" s="207"/>
      <c r="D24" s="207"/>
      <c r="E24" s="207"/>
      <c r="F24" s="207"/>
      <c r="G24" s="207"/>
      <c r="H24" s="145">
        <f>+(C24+D24)*0.2+E24+F24+G24</f>
        <v>0</v>
      </c>
      <c r="I24" s="151"/>
      <c r="J24" s="151"/>
      <c r="K24" s="151"/>
      <c r="L24" s="151"/>
      <c r="M24" s="152"/>
      <c r="N24" s="152"/>
    </row>
    <row r="25" spans="1:14" s="154" customFormat="1" ht="19.5" customHeight="1" thickBot="1">
      <c r="B25" s="155" t="s">
        <v>70</v>
      </c>
      <c r="C25" s="207"/>
      <c r="D25" s="207"/>
      <c r="E25" s="207"/>
      <c r="F25" s="207"/>
      <c r="G25" s="207"/>
      <c r="H25" s="145">
        <f>+C25+D25+E25+F25+G25</f>
        <v>0</v>
      </c>
    </row>
    <row r="26" spans="1:14" ht="20.100000000000001" customHeight="1" thickBot="1">
      <c r="H26" s="156">
        <f>SUM(H19:H25)</f>
        <v>0</v>
      </c>
    </row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</sheetData>
  <sheetProtection password="DD1C" sheet="1" objects="1" scenarios="1"/>
  <mergeCells count="9">
    <mergeCell ref="M22:N22"/>
    <mergeCell ref="A21:A24"/>
    <mergeCell ref="A12:C12"/>
    <mergeCell ref="B3:D3"/>
    <mergeCell ref="B4:D4"/>
    <mergeCell ref="B5:D5"/>
    <mergeCell ref="A13:C13"/>
    <mergeCell ref="A14:C14"/>
    <mergeCell ref="B7:D7"/>
  </mergeCells>
  <dataValidations count="2">
    <dataValidation type="decimal" allowBlank="1" showInputMessage="1" showErrorMessage="1" sqref="D12:D13">
      <formula1>0</formula1>
      <formula2>999999999</formula2>
    </dataValidation>
    <dataValidation type="decimal" allowBlank="1" showInputMessage="1" showErrorMessage="1" sqref="C19:G25">
      <formula1>0</formula1>
      <formula2>9999999999999</formula2>
    </dataValidation>
  </dataValidations>
  <hyperlinks>
    <hyperlink ref="A17" r:id="rId1"/>
    <hyperlink ref="A11" r:id="rId2"/>
    <hyperlink ref="B5" r:id="rId3" display="http://www.iras.gov.sg/irasHome/uploadedFiles/Quick_Links/Tax_forms/Business_and_employers/IR8A%20and%20App8A%20YA%202014%20Explanatory%20Notes.pdf"/>
    <hyperlink ref="B5:C5" r:id="rId4" display="http://www.iras.gov.sg/irasHome/uploadedFiles/Quick_Links/Tax_forms/Business_and_employers/IR8A%20and%20App8A%20YA%202014%20Explanatory%20Notes.pdf"/>
  </hyperlinks>
  <pageMargins left="7.874015748031496E-2" right="7.874015748031496E-2" top="0.27559055118110237" bottom="0.19685039370078741" header="0.31496062992125984" footer="0.15748031496062992"/>
  <pageSetup paperSize="9" scale="57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topLeftCell="A34" workbookViewId="0">
      <selection activeCell="A13" sqref="A13:D13"/>
    </sheetView>
  </sheetViews>
  <sheetFormatPr defaultRowHeight="18" customHeight="1"/>
  <cols>
    <col min="1" max="1" width="42.5703125" style="164" customWidth="1"/>
    <col min="2" max="2" width="19" style="164" customWidth="1"/>
    <col min="3" max="4" width="14.140625" style="164" customWidth="1"/>
    <col min="5" max="5" width="16.7109375" style="164" bestFit="1" customWidth="1"/>
    <col min="6" max="25" width="9.140625" style="164"/>
    <col min="26" max="26" width="2.28515625" style="164" bestFit="1" customWidth="1"/>
    <col min="27" max="16384" width="9.140625" style="164"/>
  </cols>
  <sheetData>
    <row r="1" spans="1:26" ht="18" customHeight="1">
      <c r="A1" s="160" t="s">
        <v>42</v>
      </c>
      <c r="B1" s="161" t="s">
        <v>89</v>
      </c>
      <c r="C1" s="162">
        <v>41640</v>
      </c>
      <c r="D1" s="162">
        <v>42004</v>
      </c>
      <c r="E1" s="163">
        <f>+D1-C1+1</f>
        <v>365</v>
      </c>
    </row>
    <row r="2" spans="1:26" ht="30.75" customHeight="1">
      <c r="A2" s="273" t="s">
        <v>96</v>
      </c>
      <c r="B2" s="273"/>
      <c r="C2" s="273"/>
      <c r="D2" s="273"/>
      <c r="E2" s="163"/>
    </row>
    <row r="3" spans="1:26" s="167" customFormat="1" ht="18" customHeight="1">
      <c r="A3" s="165" t="s">
        <v>61</v>
      </c>
      <c r="B3" s="165"/>
      <c r="C3" s="166"/>
    </row>
    <row r="4" spans="1:26" ht="18" customHeight="1" thickBot="1">
      <c r="A4" s="161"/>
      <c r="B4" s="161"/>
      <c r="C4" s="168"/>
      <c r="D4" s="168"/>
      <c r="G4" s="167"/>
    </row>
    <row r="5" spans="1:26" ht="18" customHeight="1" thickBot="1">
      <c r="A5" s="169" t="s">
        <v>8</v>
      </c>
      <c r="B5" s="170" t="s">
        <v>97</v>
      </c>
      <c r="C5" s="171"/>
      <c r="D5" s="172"/>
      <c r="E5" s="172"/>
      <c r="F5" s="172"/>
      <c r="G5" s="167"/>
    </row>
    <row r="6" spans="1:26" ht="18" customHeight="1" thickBot="1">
      <c r="A6" s="216" t="s">
        <v>9</v>
      </c>
      <c r="B6" s="202"/>
      <c r="C6" s="203"/>
      <c r="G6" s="167"/>
    </row>
    <row r="7" spans="1:26" s="174" customFormat="1" ht="18" customHeight="1" thickBot="1">
      <c r="A7" s="173"/>
      <c r="B7" s="173"/>
      <c r="C7" s="173"/>
    </row>
    <row r="8" spans="1:26" ht="18" customHeight="1" thickBot="1">
      <c r="A8" s="175" t="s">
        <v>80</v>
      </c>
      <c r="B8" s="268" t="s">
        <v>109</v>
      </c>
      <c r="C8" s="269"/>
      <c r="D8" s="269"/>
      <c r="E8" s="270"/>
      <c r="F8" s="174"/>
    </row>
    <row r="9" spans="1:26" ht="18" customHeight="1" thickBot="1">
      <c r="A9" s="176"/>
      <c r="B9" s="176"/>
      <c r="E9" s="177"/>
    </row>
    <row r="10" spans="1:26" ht="18" customHeight="1" thickBot="1">
      <c r="A10" s="271" t="s">
        <v>79</v>
      </c>
      <c r="B10" s="272"/>
      <c r="C10" s="245" t="s">
        <v>76</v>
      </c>
      <c r="D10" s="245"/>
      <c r="E10" s="245" t="s">
        <v>0</v>
      </c>
    </row>
    <row r="11" spans="1:26" ht="18" customHeight="1" thickBot="1">
      <c r="A11" s="178" t="s">
        <v>77</v>
      </c>
      <c r="B11" s="178" t="s">
        <v>78</v>
      </c>
      <c r="C11" s="179" t="s">
        <v>68</v>
      </c>
      <c r="D11" s="179" t="s">
        <v>67</v>
      </c>
      <c r="E11" s="245"/>
    </row>
    <row r="12" spans="1:26" ht="18" customHeight="1" thickBot="1">
      <c r="A12" s="208" t="s">
        <v>110</v>
      </c>
      <c r="B12" s="208" t="s">
        <v>111</v>
      </c>
      <c r="C12" s="209">
        <v>41640</v>
      </c>
      <c r="D12" s="209">
        <v>42004</v>
      </c>
      <c r="E12" s="201">
        <f>(D12-C12)+1</f>
        <v>365</v>
      </c>
      <c r="F12" s="223"/>
      <c r="Z12" s="164" t="s">
        <v>82</v>
      </c>
    </row>
    <row r="13" spans="1:26" ht="41.25" customHeight="1" thickBot="1">
      <c r="A13" s="246" t="s">
        <v>90</v>
      </c>
      <c r="B13" s="246"/>
      <c r="C13" s="246"/>
      <c r="D13" s="246"/>
      <c r="E13" s="210"/>
      <c r="F13" s="223" t="s">
        <v>98</v>
      </c>
      <c r="Z13" s="164" t="s">
        <v>83</v>
      </c>
    </row>
    <row r="14" spans="1:26" ht="18" customHeight="1" thickBot="1">
      <c r="A14" s="180"/>
      <c r="B14" s="174"/>
      <c r="C14" s="174"/>
      <c r="D14" s="174"/>
      <c r="E14" s="181"/>
    </row>
    <row r="15" spans="1:26" ht="18" customHeight="1" thickBot="1">
      <c r="A15" s="256"/>
      <c r="B15" s="257"/>
      <c r="C15" s="182" t="s">
        <v>91</v>
      </c>
      <c r="D15" s="183" t="s">
        <v>81</v>
      </c>
      <c r="E15" s="181"/>
    </row>
    <row r="16" spans="1:26" ht="18" customHeight="1">
      <c r="A16" s="254" t="s">
        <v>99</v>
      </c>
      <c r="B16" s="255"/>
      <c r="C16" s="184"/>
      <c r="D16" s="217"/>
      <c r="E16" s="181"/>
    </row>
    <row r="17" spans="1:6" ht="18" customHeight="1">
      <c r="A17" s="249" t="s">
        <v>84</v>
      </c>
      <c r="B17" s="250"/>
      <c r="C17" s="185"/>
      <c r="D17" s="218"/>
      <c r="E17" s="186"/>
      <c r="F17" s="187"/>
    </row>
    <row r="18" spans="1:6" s="187" customFormat="1" ht="18" customHeight="1">
      <c r="A18" s="241" t="s">
        <v>87</v>
      </c>
      <c r="B18" s="251"/>
      <c r="C18" s="211"/>
      <c r="D18" s="218" t="str">
        <f>IF(ISERROR((C18/$E$1*E12)/E13),"-",((C18/$E$1*E12)/E13))</f>
        <v>-</v>
      </c>
      <c r="E18" s="186"/>
    </row>
    <row r="19" spans="1:6" ht="18" customHeight="1">
      <c r="A19" s="252" t="s">
        <v>88</v>
      </c>
      <c r="B19" s="253"/>
      <c r="C19" s="260"/>
      <c r="D19" s="188" t="str">
        <f>IF(ISERROR((IF(C19="Y",50%,(IF(C19="N",40%,0))))*D18),"-",((IF(C19="Y",50%,(IF(C19="N",40%,0))))*D18))</f>
        <v>-</v>
      </c>
      <c r="E19" s="189" t="s">
        <v>86</v>
      </c>
      <c r="F19" s="187"/>
    </row>
    <row r="20" spans="1:6" ht="18" customHeight="1">
      <c r="A20" s="241" t="s">
        <v>106</v>
      </c>
      <c r="B20" s="251"/>
      <c r="C20" s="260"/>
      <c r="D20" s="191"/>
      <c r="E20" s="186"/>
      <c r="F20" s="187"/>
    </row>
    <row r="21" spans="1:6" ht="18" customHeight="1">
      <c r="A21" s="241" t="s">
        <v>107</v>
      </c>
      <c r="B21" s="251"/>
      <c r="C21" s="260"/>
      <c r="D21" s="191"/>
      <c r="E21" s="186"/>
      <c r="F21" s="187"/>
    </row>
    <row r="22" spans="1:6" ht="18" customHeight="1">
      <c r="A22" s="241"/>
      <c r="B22" s="242"/>
      <c r="C22" s="190"/>
      <c r="D22" s="191"/>
      <c r="E22" s="186"/>
      <c r="F22" s="187"/>
    </row>
    <row r="23" spans="1:6" ht="18" customHeight="1">
      <c r="A23" s="258" t="s">
        <v>85</v>
      </c>
      <c r="B23" s="259"/>
      <c r="C23" s="190"/>
      <c r="D23" s="192"/>
      <c r="E23" s="181"/>
    </row>
    <row r="24" spans="1:6" s="194" customFormat="1" ht="29.25" customHeight="1">
      <c r="A24" s="247" t="s">
        <v>103</v>
      </c>
      <c r="B24" s="248"/>
      <c r="C24" s="212"/>
      <c r="D24" s="219" t="str">
        <f>IF(ISERROR(C24/E13),"-",(C24/E13))</f>
        <v>-</v>
      </c>
      <c r="E24" s="193"/>
    </row>
    <row r="25" spans="1:6" ht="18" customHeight="1">
      <c r="A25" s="241"/>
      <c r="B25" s="242"/>
      <c r="C25" s="195"/>
      <c r="D25" s="220"/>
      <c r="E25" s="181"/>
    </row>
    <row r="26" spans="1:6" ht="18" customHeight="1">
      <c r="A26" s="243" t="s">
        <v>104</v>
      </c>
      <c r="B26" s="244"/>
      <c r="C26" s="196"/>
      <c r="D26" s="220">
        <f>SUM(D17:D25)</f>
        <v>0</v>
      </c>
      <c r="E26" s="181"/>
    </row>
    <row r="27" spans="1:6" ht="18" customHeight="1">
      <c r="A27" s="252"/>
      <c r="B27" s="244"/>
      <c r="C27" s="196"/>
      <c r="D27" s="220"/>
      <c r="E27" s="181"/>
    </row>
    <row r="28" spans="1:6" ht="18" customHeight="1">
      <c r="A28" s="241" t="s">
        <v>100</v>
      </c>
      <c r="B28" s="244"/>
      <c r="C28" s="222"/>
      <c r="D28" s="220"/>
      <c r="E28" s="181"/>
    </row>
    <row r="29" spans="1:6" ht="18" customHeight="1">
      <c r="A29" s="180"/>
      <c r="B29" s="174"/>
      <c r="C29" s="184"/>
      <c r="D29" s="217"/>
      <c r="E29" s="181"/>
    </row>
    <row r="30" spans="1:6" ht="18" customHeight="1" thickBot="1">
      <c r="A30" s="197" t="s">
        <v>101</v>
      </c>
      <c r="B30" s="198"/>
      <c r="C30" s="199"/>
      <c r="D30" s="221">
        <f>+D26-C28</f>
        <v>0</v>
      </c>
      <c r="E30" s="181"/>
    </row>
    <row r="31" spans="1:6" ht="18" customHeight="1" thickBot="1">
      <c r="A31" s="180"/>
      <c r="B31" s="174"/>
      <c r="C31" s="174"/>
      <c r="D31" s="174"/>
      <c r="E31" s="181"/>
    </row>
    <row r="32" spans="1:6" ht="26.25" customHeight="1" thickBot="1">
      <c r="A32" s="261" t="s">
        <v>92</v>
      </c>
      <c r="B32" s="262"/>
      <c r="C32" s="213"/>
      <c r="D32" s="174"/>
      <c r="E32" s="181"/>
    </row>
    <row r="33" spans="1:6" ht="21" customHeight="1" thickBot="1">
      <c r="A33" s="263" t="s">
        <v>93</v>
      </c>
      <c r="B33" s="264"/>
      <c r="C33" s="214"/>
      <c r="D33" s="174"/>
      <c r="E33" s="181"/>
    </row>
    <row r="34" spans="1:6" ht="21" customHeight="1" thickBot="1">
      <c r="A34" s="263" t="s">
        <v>94</v>
      </c>
      <c r="B34" s="265"/>
      <c r="C34" s="215"/>
      <c r="D34" s="198"/>
      <c r="E34" s="200"/>
    </row>
    <row r="35" spans="1:6" ht="18" customHeight="1" thickBot="1"/>
    <row r="36" spans="1:6" ht="18" customHeight="1" thickBot="1">
      <c r="A36" s="271" t="s">
        <v>95</v>
      </c>
      <c r="B36" s="272"/>
      <c r="C36" s="245" t="s">
        <v>76</v>
      </c>
      <c r="D36" s="245"/>
      <c r="E36" s="245" t="s">
        <v>0</v>
      </c>
    </row>
    <row r="37" spans="1:6" ht="18" customHeight="1" thickBot="1">
      <c r="A37" s="178" t="s">
        <v>77</v>
      </c>
      <c r="B37" s="178" t="s">
        <v>78</v>
      </c>
      <c r="C37" s="179" t="s">
        <v>68</v>
      </c>
      <c r="D37" s="179" t="s">
        <v>67</v>
      </c>
      <c r="E37" s="245"/>
    </row>
    <row r="38" spans="1:6" ht="18" customHeight="1" thickBot="1">
      <c r="A38" s="208"/>
      <c r="B38" s="208"/>
      <c r="C38" s="209"/>
      <c r="D38" s="209"/>
      <c r="E38" s="201">
        <f>(D38-C38)+1</f>
        <v>1</v>
      </c>
      <c r="F38" s="223"/>
    </row>
    <row r="39" spans="1:6" ht="42" customHeight="1" thickBot="1">
      <c r="A39" s="246" t="s">
        <v>90</v>
      </c>
      <c r="B39" s="246"/>
      <c r="C39" s="246"/>
      <c r="D39" s="246"/>
      <c r="E39" s="210"/>
      <c r="F39" s="223" t="s">
        <v>98</v>
      </c>
    </row>
    <row r="40" spans="1:6" ht="18" customHeight="1" thickBot="1">
      <c r="A40" s="180"/>
      <c r="B40" s="174"/>
      <c r="C40" s="174"/>
      <c r="D40" s="174"/>
      <c r="E40" s="181"/>
    </row>
    <row r="41" spans="1:6" ht="18" customHeight="1" thickBot="1">
      <c r="A41" s="256"/>
      <c r="B41" s="257"/>
      <c r="C41" s="182" t="s">
        <v>91</v>
      </c>
      <c r="D41" s="183" t="s">
        <v>81</v>
      </c>
      <c r="E41" s="181"/>
    </row>
    <row r="42" spans="1:6" ht="18" customHeight="1">
      <c r="A42" s="254" t="s">
        <v>99</v>
      </c>
      <c r="B42" s="255"/>
      <c r="C42" s="184"/>
      <c r="D42" s="217"/>
      <c r="E42" s="181"/>
    </row>
    <row r="43" spans="1:6" ht="18" customHeight="1">
      <c r="A43" s="249" t="s">
        <v>84</v>
      </c>
      <c r="B43" s="250"/>
      <c r="C43" s="185"/>
      <c r="D43" s="218"/>
      <c r="E43" s="186"/>
    </row>
    <row r="44" spans="1:6" ht="18" customHeight="1">
      <c r="A44" s="241" t="s">
        <v>87</v>
      </c>
      <c r="B44" s="251"/>
      <c r="C44" s="211"/>
      <c r="D44" s="218" t="str">
        <f>IF(ISERROR((C44/$E$1*E38)/E39),"-",((C44/$E$1*E38)/E39))</f>
        <v>-</v>
      </c>
      <c r="E44" s="186"/>
    </row>
    <row r="45" spans="1:6" ht="18" customHeight="1">
      <c r="A45" s="252" t="s">
        <v>88</v>
      </c>
      <c r="B45" s="253"/>
      <c r="C45" s="260"/>
      <c r="D45" s="188" t="str">
        <f>IF(ISERROR((IF(C45="Y",50%,(IF(C45="N",40%,0))))*D44),"-",((IF(C45="Y",50%,(IF(C45="N",40%,0))))*D44))</f>
        <v>-</v>
      </c>
      <c r="E45" s="189" t="s">
        <v>86</v>
      </c>
    </row>
    <row r="46" spans="1:6" ht="18" customHeight="1">
      <c r="A46" s="241" t="s">
        <v>106</v>
      </c>
      <c r="B46" s="251"/>
      <c r="C46" s="260"/>
      <c r="D46" s="191"/>
      <c r="E46" s="186"/>
    </row>
    <row r="47" spans="1:6" ht="18" customHeight="1">
      <c r="A47" s="241" t="s">
        <v>107</v>
      </c>
      <c r="B47" s="251"/>
      <c r="C47" s="260"/>
      <c r="D47" s="191"/>
      <c r="E47" s="186"/>
    </row>
    <row r="48" spans="1:6" ht="18" customHeight="1">
      <c r="A48" s="241"/>
      <c r="B48" s="242"/>
      <c r="C48" s="190"/>
      <c r="D48" s="191"/>
      <c r="E48" s="186"/>
    </row>
    <row r="49" spans="1:5" ht="18" customHeight="1">
      <c r="A49" s="258" t="s">
        <v>85</v>
      </c>
      <c r="B49" s="259"/>
      <c r="C49" s="190"/>
      <c r="D49" s="192"/>
      <c r="E49" s="181"/>
    </row>
    <row r="50" spans="1:5" ht="33.75" customHeight="1">
      <c r="A50" s="266" t="s">
        <v>102</v>
      </c>
      <c r="B50" s="267"/>
      <c r="C50" s="212"/>
      <c r="D50" s="219" t="str">
        <f>IF(ISERROR(C50/E39),"-",(C50/E39))</f>
        <v>-</v>
      </c>
      <c r="E50" s="193"/>
    </row>
    <row r="51" spans="1:5" ht="18" customHeight="1">
      <c r="A51" s="241"/>
      <c r="B51" s="242"/>
      <c r="C51" s="195"/>
      <c r="D51" s="220"/>
      <c r="E51" s="181"/>
    </row>
    <row r="52" spans="1:5" ht="18" customHeight="1">
      <c r="A52" s="243" t="s">
        <v>105</v>
      </c>
      <c r="B52" s="244"/>
      <c r="C52" s="196"/>
      <c r="D52" s="220">
        <f>SUM(D43:D51)</f>
        <v>0</v>
      </c>
      <c r="E52" s="181"/>
    </row>
    <row r="53" spans="1:5" ht="18" customHeight="1">
      <c r="A53" s="252"/>
      <c r="B53" s="244"/>
      <c r="C53" s="196"/>
      <c r="D53" s="220"/>
      <c r="E53" s="181"/>
    </row>
    <row r="54" spans="1:5" ht="18" customHeight="1">
      <c r="A54" s="241" t="s">
        <v>100</v>
      </c>
      <c r="B54" s="244"/>
      <c r="C54" s="222"/>
      <c r="D54" s="220"/>
      <c r="E54" s="181"/>
    </row>
    <row r="55" spans="1:5" ht="18" customHeight="1">
      <c r="A55" s="180"/>
      <c r="B55" s="174"/>
      <c r="C55" s="184"/>
      <c r="D55" s="217"/>
      <c r="E55" s="181"/>
    </row>
    <row r="56" spans="1:5" ht="18" customHeight="1" thickBot="1">
      <c r="A56" s="197" t="s">
        <v>101</v>
      </c>
      <c r="B56" s="198"/>
      <c r="C56" s="199"/>
      <c r="D56" s="221">
        <f>+D52-C54</f>
        <v>0</v>
      </c>
      <c r="E56" s="181"/>
    </row>
    <row r="57" spans="1:5" ht="18" customHeight="1" thickBot="1">
      <c r="A57" s="180"/>
      <c r="B57" s="174"/>
      <c r="C57" s="174"/>
      <c r="D57" s="174"/>
      <c r="E57" s="181"/>
    </row>
    <row r="58" spans="1:5" ht="28.5" customHeight="1" thickBot="1">
      <c r="A58" s="261" t="s">
        <v>92</v>
      </c>
      <c r="B58" s="262"/>
      <c r="C58" s="213"/>
      <c r="D58" s="174"/>
      <c r="E58" s="181"/>
    </row>
    <row r="59" spans="1:5" ht="18" customHeight="1" thickBot="1">
      <c r="A59" s="263" t="s">
        <v>93</v>
      </c>
      <c r="B59" s="264"/>
      <c r="C59" s="214"/>
      <c r="D59" s="174"/>
      <c r="E59" s="181"/>
    </row>
    <row r="60" spans="1:5" ht="18" customHeight="1" thickBot="1">
      <c r="A60" s="263" t="s">
        <v>94</v>
      </c>
      <c r="B60" s="265"/>
      <c r="C60" s="215"/>
      <c r="D60" s="198"/>
      <c r="E60" s="200"/>
    </row>
  </sheetData>
  <sheetProtection password="DD1C" sheet="1" objects="1" scenarios="1"/>
  <protectedRanges>
    <protectedRange sqref="A12:E12 B8 A38:E38" name="Range1"/>
  </protectedRanges>
  <mergeCells count="46">
    <mergeCell ref="A60:B60"/>
    <mergeCell ref="B8:E8"/>
    <mergeCell ref="A10:B10"/>
    <mergeCell ref="A36:B36"/>
    <mergeCell ref="A2:D2"/>
    <mergeCell ref="A51:B51"/>
    <mergeCell ref="A52:B52"/>
    <mergeCell ref="A53:B53"/>
    <mergeCell ref="A54:B54"/>
    <mergeCell ref="A58:B58"/>
    <mergeCell ref="A59:B59"/>
    <mergeCell ref="A45:B45"/>
    <mergeCell ref="A46:B46"/>
    <mergeCell ref="A47:B47"/>
    <mergeCell ref="A48:B48"/>
    <mergeCell ref="A49:B49"/>
    <mergeCell ref="A50:B50"/>
    <mergeCell ref="E36:E37"/>
    <mergeCell ref="A39:D39"/>
    <mergeCell ref="A41:B41"/>
    <mergeCell ref="A42:B42"/>
    <mergeCell ref="A43:B43"/>
    <mergeCell ref="A44:B44"/>
    <mergeCell ref="C36:D36"/>
    <mergeCell ref="C45:C47"/>
    <mergeCell ref="A27:B27"/>
    <mergeCell ref="A28:B28"/>
    <mergeCell ref="A32:B32"/>
    <mergeCell ref="A33:B33"/>
    <mergeCell ref="A34:B34"/>
    <mergeCell ref="A25:B25"/>
    <mergeCell ref="A26:B26"/>
    <mergeCell ref="C10:D10"/>
    <mergeCell ref="E10:E11"/>
    <mergeCell ref="A13:D13"/>
    <mergeCell ref="A24:B24"/>
    <mergeCell ref="A17:B17"/>
    <mergeCell ref="A18:B18"/>
    <mergeCell ref="A19:B19"/>
    <mergeCell ref="A20:B20"/>
    <mergeCell ref="A21:B21"/>
    <mergeCell ref="A16:B16"/>
    <mergeCell ref="A15:B15"/>
    <mergeCell ref="A22:B22"/>
    <mergeCell ref="A23:B23"/>
    <mergeCell ref="C19:C21"/>
  </mergeCells>
  <conditionalFormatting sqref="A23:A24 C23:D24 B24">
    <cfRule type="expression" dxfId="6" priority="12" stopIfTrue="1">
      <formula>$C$18&gt;0</formula>
    </cfRule>
  </conditionalFormatting>
  <conditionalFormatting sqref="E19">
    <cfRule type="expression" dxfId="5" priority="11" stopIfTrue="1">
      <formula>$C$18&gt;0</formula>
    </cfRule>
  </conditionalFormatting>
  <conditionalFormatting sqref="A17:A22 B17:B21 D17:D22 C17:C19 C22">
    <cfRule type="expression" dxfId="4" priority="10" stopIfTrue="1">
      <formula>$C$24&gt;0</formula>
    </cfRule>
  </conditionalFormatting>
  <conditionalFormatting sqref="A49:D50">
    <cfRule type="expression" dxfId="3" priority="5" stopIfTrue="1">
      <formula>$C$44&gt;0</formula>
    </cfRule>
  </conditionalFormatting>
  <conditionalFormatting sqref="A44:B47 D44:D47 C44:C45">
    <cfRule type="expression" dxfId="2" priority="4" stopIfTrue="1">
      <formula>$C$50&gt;0</formula>
    </cfRule>
  </conditionalFormatting>
  <conditionalFormatting sqref="E45">
    <cfRule type="expression" dxfId="1" priority="3" stopIfTrue="1">
      <formula>$C$44&gt;0</formula>
    </cfRule>
  </conditionalFormatting>
  <conditionalFormatting sqref="D43:D48">
    <cfRule type="expression" dxfId="0" priority="1" stopIfTrue="1">
      <formula>$C$24&gt;0</formula>
    </cfRule>
  </conditionalFormatting>
  <dataValidations count="2">
    <dataValidation type="list" allowBlank="1" showInputMessage="1" showErrorMessage="1" sqref="C19 C45">
      <formula1>YN</formula1>
    </dataValidation>
    <dataValidation type="date" allowBlank="1" showInputMessage="1" showErrorMessage="1" sqref="C12:D12 C38:D38">
      <formula1>41640</formula1>
      <formula2>42004</formula2>
    </dataValidation>
  </dataValidations>
  <hyperlinks>
    <hyperlink ref="A3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5" customHeight="1"/>
  <cols>
    <col min="1" max="1" width="12.85546875" style="22" customWidth="1"/>
    <col min="2" max="2" width="36.140625" style="20" customWidth="1"/>
    <col min="3" max="3" width="33.28515625" style="21" bestFit="1" customWidth="1"/>
    <col min="4" max="11" width="32" style="20" bestFit="1" customWidth="1"/>
    <col min="12" max="16384" width="9.140625" style="20"/>
  </cols>
  <sheetData>
    <row r="1" spans="1:11" ht="15" customHeight="1">
      <c r="A1" s="19" t="s">
        <v>41</v>
      </c>
    </row>
    <row r="2" spans="1:11" ht="15" customHeight="1">
      <c r="A2" s="19" t="s">
        <v>23</v>
      </c>
    </row>
    <row r="4" spans="1:11" ht="15" customHeight="1" thickBot="1"/>
    <row r="5" spans="1:11" s="27" customFormat="1" ht="36">
      <c r="A5" s="23" t="s">
        <v>6</v>
      </c>
      <c r="B5" s="24" t="s">
        <v>12</v>
      </c>
      <c r="C5" s="25" t="s">
        <v>15</v>
      </c>
      <c r="D5" s="26" t="s">
        <v>17</v>
      </c>
      <c r="E5" s="26" t="s">
        <v>18</v>
      </c>
      <c r="F5" s="26" t="s">
        <v>19</v>
      </c>
      <c r="G5" s="26" t="s">
        <v>20</v>
      </c>
      <c r="H5" s="26" t="s">
        <v>2</v>
      </c>
      <c r="I5" s="26" t="s">
        <v>3</v>
      </c>
      <c r="J5" s="26" t="s">
        <v>4</v>
      </c>
      <c r="K5" s="26" t="s">
        <v>14</v>
      </c>
    </row>
    <row r="6" spans="1:11" s="27" customFormat="1" ht="84">
      <c r="A6" s="28"/>
      <c r="B6" s="29"/>
      <c r="C6" s="117" t="s">
        <v>16</v>
      </c>
      <c r="D6" s="114"/>
      <c r="E6" s="114"/>
      <c r="F6" s="114"/>
      <c r="G6" s="114" t="s">
        <v>21</v>
      </c>
      <c r="H6" s="114"/>
      <c r="I6" s="114"/>
      <c r="J6" s="114"/>
      <c r="K6" s="114"/>
    </row>
    <row r="7" spans="1:11" s="32" customFormat="1" ht="22.5" customHeight="1" thickBot="1">
      <c r="A7" s="30"/>
      <c r="B7" s="31"/>
      <c r="C7" s="115" t="s">
        <v>61</v>
      </c>
      <c r="D7" s="115" t="s">
        <v>61</v>
      </c>
      <c r="E7" s="115" t="s">
        <v>61</v>
      </c>
      <c r="F7" s="115" t="s">
        <v>61</v>
      </c>
      <c r="G7" s="115" t="s">
        <v>61</v>
      </c>
      <c r="H7" s="115" t="s">
        <v>61</v>
      </c>
      <c r="I7" s="116"/>
      <c r="J7" s="116"/>
      <c r="K7" s="115" t="s">
        <v>61</v>
      </c>
    </row>
    <row r="8" spans="1:11" s="15" customFormat="1" ht="15" customHeight="1">
      <c r="A8" s="18"/>
      <c r="C8" s="14"/>
    </row>
    <row r="9" spans="1:11" s="15" customFormat="1" ht="15" customHeight="1">
      <c r="A9" s="18"/>
      <c r="C9" s="14"/>
    </row>
    <row r="10" spans="1:11" s="15" customFormat="1" ht="15" customHeight="1">
      <c r="A10" s="18"/>
      <c r="C10" s="14"/>
    </row>
    <row r="11" spans="1:11" s="15" customFormat="1" ht="15" customHeight="1">
      <c r="A11" s="18"/>
      <c r="C11" s="14"/>
    </row>
    <row r="12" spans="1:11" s="15" customFormat="1" ht="15" customHeight="1">
      <c r="A12" s="18"/>
      <c r="C12" s="14"/>
    </row>
    <row r="13" spans="1:11" s="15" customFormat="1" ht="15" customHeight="1">
      <c r="A13" s="18"/>
      <c r="C13" s="14"/>
    </row>
    <row r="14" spans="1:11" s="15" customFormat="1" ht="15" customHeight="1">
      <c r="A14" s="18"/>
      <c r="C14" s="14"/>
    </row>
    <row r="15" spans="1:11" s="15" customFormat="1" ht="15" customHeight="1">
      <c r="A15" s="18"/>
      <c r="C15" s="14"/>
    </row>
    <row r="16" spans="1:11" s="15" customFormat="1" ht="15" customHeight="1">
      <c r="A16" s="18"/>
      <c r="C16" s="14"/>
    </row>
    <row r="17" spans="1:3" s="15" customFormat="1" ht="15" customHeight="1">
      <c r="A17" s="18"/>
      <c r="C17" s="14"/>
    </row>
    <row r="18" spans="1:3" s="15" customFormat="1" ht="15" customHeight="1">
      <c r="A18" s="18"/>
      <c r="C18" s="14"/>
    </row>
    <row r="19" spans="1:3" s="15" customFormat="1" ht="15" customHeight="1">
      <c r="A19" s="18"/>
      <c r="C19" s="14"/>
    </row>
    <row r="20" spans="1:3" s="15" customFormat="1" ht="15" customHeight="1">
      <c r="A20" s="18"/>
      <c r="C20" s="14"/>
    </row>
    <row r="21" spans="1:3" s="15" customFormat="1" ht="15" customHeight="1">
      <c r="A21" s="18"/>
      <c r="C21" s="14"/>
    </row>
    <row r="22" spans="1:3" s="15" customFormat="1" ht="15" customHeight="1">
      <c r="A22" s="18"/>
      <c r="C22" s="14"/>
    </row>
    <row r="23" spans="1:3" s="15" customFormat="1" ht="15" customHeight="1">
      <c r="A23" s="18"/>
      <c r="C23" s="14"/>
    </row>
    <row r="24" spans="1:3" s="15" customFormat="1" ht="15" customHeight="1">
      <c r="A24" s="18"/>
      <c r="C24" s="14"/>
    </row>
    <row r="25" spans="1:3" s="15" customFormat="1" ht="15" customHeight="1">
      <c r="A25" s="18"/>
      <c r="C25" s="14"/>
    </row>
    <row r="26" spans="1:3" s="15" customFormat="1" ht="15" customHeight="1">
      <c r="A26" s="18"/>
      <c r="C26" s="14"/>
    </row>
    <row r="27" spans="1:3" s="15" customFormat="1" ht="15" customHeight="1">
      <c r="A27" s="18"/>
      <c r="C27" s="14"/>
    </row>
    <row r="28" spans="1:3" s="15" customFormat="1" ht="15" customHeight="1">
      <c r="A28" s="18"/>
      <c r="C28" s="14"/>
    </row>
    <row r="29" spans="1:3" s="15" customFormat="1" ht="15" customHeight="1">
      <c r="A29" s="18"/>
      <c r="C29" s="14"/>
    </row>
    <row r="30" spans="1:3" s="15" customFormat="1" ht="15" customHeight="1">
      <c r="A30" s="18"/>
      <c r="C30" s="14"/>
    </row>
    <row r="31" spans="1:3" s="15" customFormat="1" ht="15" customHeight="1">
      <c r="A31" s="18"/>
      <c r="C31" s="14"/>
    </row>
    <row r="32" spans="1:3" s="15" customFormat="1" ht="15" customHeight="1">
      <c r="A32" s="18"/>
      <c r="C32" s="14"/>
    </row>
    <row r="33" spans="1:3" s="15" customFormat="1" ht="15" customHeight="1">
      <c r="A33" s="18"/>
      <c r="C33" s="14"/>
    </row>
    <row r="34" spans="1:3" s="15" customFormat="1" ht="15" customHeight="1">
      <c r="A34" s="18"/>
      <c r="C34" s="14"/>
    </row>
    <row r="35" spans="1:3" s="15" customFormat="1" ht="15" customHeight="1">
      <c r="A35" s="18"/>
      <c r="C35" s="14"/>
    </row>
    <row r="36" spans="1:3" s="15" customFormat="1" ht="15" customHeight="1">
      <c r="A36" s="18"/>
      <c r="C36" s="14"/>
    </row>
    <row r="37" spans="1:3" s="15" customFormat="1" ht="15" customHeight="1">
      <c r="A37" s="18"/>
      <c r="C37" s="14"/>
    </row>
    <row r="38" spans="1:3" s="15" customFormat="1" ht="15" customHeight="1">
      <c r="A38" s="18"/>
      <c r="C38" s="14"/>
    </row>
    <row r="39" spans="1:3" s="15" customFormat="1" ht="15" customHeight="1">
      <c r="A39" s="18"/>
      <c r="C39" s="14"/>
    </row>
    <row r="40" spans="1:3" s="15" customFormat="1" ht="15" customHeight="1">
      <c r="A40" s="18"/>
      <c r="C40" s="14"/>
    </row>
    <row r="41" spans="1:3" s="15" customFormat="1" ht="15" customHeight="1">
      <c r="A41" s="18"/>
      <c r="C41" s="14"/>
    </row>
    <row r="42" spans="1:3" s="15" customFormat="1" ht="15" customHeight="1">
      <c r="A42" s="18"/>
      <c r="C42" s="14"/>
    </row>
    <row r="43" spans="1:3" s="15" customFormat="1" ht="15" customHeight="1">
      <c r="A43" s="18"/>
      <c r="C43" s="14"/>
    </row>
    <row r="44" spans="1:3" s="15" customFormat="1" ht="15" customHeight="1">
      <c r="A44" s="18"/>
      <c r="C44" s="14"/>
    </row>
    <row r="45" spans="1:3" s="15" customFormat="1" ht="15" customHeight="1">
      <c r="A45" s="18"/>
      <c r="C45" s="14"/>
    </row>
    <row r="46" spans="1:3" s="15" customFormat="1" ht="15" customHeight="1">
      <c r="A46" s="18"/>
      <c r="C46" s="14"/>
    </row>
    <row r="47" spans="1:3" s="15" customFormat="1" ht="15" customHeight="1">
      <c r="A47" s="18"/>
      <c r="C47" s="14"/>
    </row>
    <row r="48" spans="1:3" s="15" customFormat="1" ht="15" customHeight="1">
      <c r="A48" s="18"/>
      <c r="C48" s="14"/>
    </row>
    <row r="49" spans="1:3" s="15" customFormat="1" ht="15" customHeight="1">
      <c r="A49" s="18"/>
      <c r="C49" s="14"/>
    </row>
    <row r="50" spans="1:3" s="15" customFormat="1" ht="15" customHeight="1">
      <c r="A50" s="18"/>
      <c r="C50" s="14"/>
    </row>
    <row r="51" spans="1:3" s="15" customFormat="1" ht="15" customHeight="1">
      <c r="A51" s="18"/>
      <c r="C51" s="14"/>
    </row>
    <row r="52" spans="1:3" s="15" customFormat="1" ht="15" customHeight="1">
      <c r="A52" s="18"/>
      <c r="C52" s="14"/>
    </row>
  </sheetData>
  <sheetProtection password="DD1C" sheet="1" objects="1" scenarios="1"/>
  <protectedRanges>
    <protectedRange sqref="A8:K2278" name="Range1"/>
  </protectedRanges>
  <hyperlinks>
    <hyperlink ref="C7" r:id="rId1"/>
    <hyperlink ref="D7" r:id="rId2"/>
    <hyperlink ref="E7" r:id="rId3"/>
    <hyperlink ref="F7" r:id="rId4"/>
    <hyperlink ref="G7" r:id="rId5"/>
    <hyperlink ref="H7" r:id="rId6"/>
    <hyperlink ref="K7" r:id="rId7"/>
  </hyperlinks>
  <pageMargins left="0.7" right="0.7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40"/>
  <sheetViews>
    <sheetView showGridLines="0" workbookViewId="0">
      <selection activeCell="C10" sqref="C10"/>
    </sheetView>
  </sheetViews>
  <sheetFormatPr defaultRowHeight="12"/>
  <cols>
    <col min="1" max="1" width="22.5703125" style="38" customWidth="1"/>
    <col min="2" max="2" width="1.5703125" style="38" bestFit="1" customWidth="1"/>
    <col min="3" max="3" width="12.28515625" style="38" customWidth="1"/>
    <col min="4" max="4" width="7.5703125" style="38" customWidth="1"/>
    <col min="5" max="5" width="12.85546875" style="38" customWidth="1"/>
    <col min="6" max="6" width="6.28515625" style="38" customWidth="1"/>
    <col min="7" max="7" width="15.7109375" style="38" customWidth="1"/>
    <col min="8" max="8" width="42.7109375" style="38" customWidth="1"/>
    <col min="9" max="11" width="9.140625" style="38"/>
    <col min="12" max="13" width="9.140625" style="38" customWidth="1"/>
    <col min="14" max="16384" width="9.140625" style="38"/>
  </cols>
  <sheetData>
    <row r="1" spans="1:11" s="35" customFormat="1" ht="30" customHeight="1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customHeight="1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>
      <c r="A3" s="9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 thickBot="1">
      <c r="A4" s="9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12" customFormat="1" ht="15" customHeight="1">
      <c r="A5" s="6" t="s">
        <v>8</v>
      </c>
      <c r="B5" s="11" t="s">
        <v>13</v>
      </c>
      <c r="C5" s="10"/>
      <c r="D5" s="39"/>
      <c r="E5" s="39"/>
      <c r="F5" s="39"/>
      <c r="G5" s="39"/>
      <c r="H5" s="40"/>
    </row>
    <row r="6" spans="1:11" s="12" customFormat="1" ht="20.100000000000001" customHeight="1">
      <c r="A6" s="1" t="s">
        <v>9</v>
      </c>
      <c r="B6" s="2"/>
      <c r="C6" s="2"/>
      <c r="D6" s="2"/>
      <c r="E6" s="2"/>
      <c r="F6" s="2"/>
      <c r="G6" s="2"/>
      <c r="H6" s="41"/>
    </row>
    <row r="7" spans="1:11" s="12" customFormat="1" ht="34.5" customHeight="1">
      <c r="A7" s="5" t="s">
        <v>11</v>
      </c>
      <c r="B7" s="42"/>
      <c r="C7" s="274" t="s">
        <v>7</v>
      </c>
      <c r="D7" s="275"/>
      <c r="E7" s="275"/>
      <c r="F7" s="275"/>
      <c r="G7" s="275"/>
      <c r="H7" s="276"/>
    </row>
    <row r="8" spans="1:11" s="12" customFormat="1" ht="20.100000000000001" customHeight="1" thickBot="1">
      <c r="A8" s="3"/>
      <c r="B8" s="4"/>
      <c r="C8" s="4"/>
      <c r="D8" s="16"/>
      <c r="E8" s="16"/>
      <c r="F8" s="16"/>
      <c r="G8" s="16"/>
      <c r="H8" s="17"/>
    </row>
    <row r="9" spans="1:11" s="13" customFormat="1" ht="20.100000000000001" customHeight="1" thickBot="1">
      <c r="A9" s="7"/>
      <c r="B9" s="8"/>
      <c r="C9" s="4"/>
      <c r="D9" s="16"/>
      <c r="E9" s="16"/>
      <c r="F9" s="16"/>
      <c r="G9" s="16"/>
      <c r="H9" s="16"/>
    </row>
    <row r="10" spans="1:11" ht="20.100000000000001" customHeight="1" thickBot="1">
      <c r="A10" s="43" t="s">
        <v>12</v>
      </c>
      <c r="C10" s="44" t="s">
        <v>108</v>
      </c>
      <c r="D10" s="45"/>
      <c r="E10" s="45"/>
      <c r="F10" s="45"/>
      <c r="G10" s="45"/>
      <c r="H10" s="46"/>
    </row>
    <row r="11" spans="1:11" ht="12.75" thickBot="1">
      <c r="A11" s="43"/>
    </row>
    <row r="12" spans="1:11" ht="13.5" customHeight="1" thickBot="1">
      <c r="A12" s="47"/>
      <c r="B12" s="48"/>
      <c r="C12" s="48"/>
      <c r="D12" s="48"/>
      <c r="E12" s="48"/>
      <c r="F12" s="48"/>
      <c r="G12" s="48"/>
      <c r="H12" s="49"/>
    </row>
    <row r="13" spans="1:11" ht="20.100000000000001" customHeight="1" thickBot="1">
      <c r="A13" s="50" t="s">
        <v>26</v>
      </c>
      <c r="B13" s="51" t="s">
        <v>27</v>
      </c>
      <c r="C13" s="52"/>
      <c r="D13" s="51"/>
      <c r="E13" s="51"/>
      <c r="F13" s="51"/>
      <c r="G13" s="53"/>
      <c r="H13" s="54"/>
    </row>
    <row r="14" spans="1:11" ht="20.100000000000001" customHeight="1" thickBot="1">
      <c r="A14" s="50"/>
      <c r="B14" s="51"/>
      <c r="C14" s="51"/>
      <c r="D14" s="51"/>
      <c r="E14" s="51"/>
      <c r="F14" s="51"/>
      <c r="G14" s="51"/>
      <c r="H14" s="54"/>
    </row>
    <row r="15" spans="1:11" ht="20.100000000000001" customHeight="1" thickBot="1">
      <c r="A15" s="50" t="s">
        <v>28</v>
      </c>
      <c r="B15" s="51" t="s">
        <v>27</v>
      </c>
      <c r="C15" s="52"/>
      <c r="D15" s="51"/>
      <c r="E15" s="51"/>
      <c r="F15" s="51"/>
      <c r="G15" s="53"/>
      <c r="H15" s="54"/>
    </row>
    <row r="16" spans="1:11" ht="20.100000000000001" customHeight="1" thickBot="1">
      <c r="A16" s="50"/>
      <c r="B16" s="51"/>
      <c r="C16" s="51"/>
      <c r="D16" s="51"/>
      <c r="E16" s="51"/>
      <c r="F16" s="51"/>
      <c r="G16" s="51"/>
      <c r="H16" s="54"/>
    </row>
    <row r="17" spans="1:8" ht="20.100000000000001" customHeight="1" thickBot="1">
      <c r="A17" s="50" t="s">
        <v>43</v>
      </c>
      <c r="B17" s="51" t="s">
        <v>27</v>
      </c>
      <c r="C17" s="55"/>
      <c r="D17" s="51"/>
      <c r="E17" s="51"/>
      <c r="F17" s="51"/>
      <c r="G17" s="53"/>
      <c r="H17" s="56"/>
    </row>
    <row r="18" spans="1:8" ht="20.100000000000001" customHeight="1" thickBot="1">
      <c r="A18" s="50"/>
      <c r="B18" s="51"/>
      <c r="C18" s="57"/>
      <c r="D18" s="51"/>
      <c r="E18" s="51"/>
      <c r="F18" s="51"/>
      <c r="G18" s="51"/>
      <c r="H18" s="54"/>
    </row>
    <row r="19" spans="1:8" ht="20.100000000000001" customHeight="1" thickBot="1">
      <c r="A19" s="50" t="s">
        <v>29</v>
      </c>
      <c r="B19" s="51" t="s">
        <v>27</v>
      </c>
      <c r="C19" s="278"/>
      <c r="D19" s="278"/>
      <c r="E19" s="277"/>
      <c r="F19" s="277"/>
      <c r="G19" s="58"/>
      <c r="H19" s="59"/>
    </row>
    <row r="20" spans="1:8" ht="20.100000000000001" customHeight="1" thickBot="1">
      <c r="A20" s="50"/>
      <c r="B20" s="51"/>
      <c r="C20" s="51"/>
      <c r="D20" s="51"/>
      <c r="E20" s="51"/>
      <c r="F20" s="51"/>
      <c r="G20" s="51"/>
      <c r="H20" s="60"/>
    </row>
    <row r="21" spans="1:8" ht="20.100000000000001" customHeight="1" thickBot="1">
      <c r="A21" s="50" t="s">
        <v>30</v>
      </c>
      <c r="B21" s="51" t="s">
        <v>27</v>
      </c>
      <c r="C21" s="61"/>
      <c r="D21" s="62"/>
      <c r="E21" s="63" t="s">
        <v>31</v>
      </c>
      <c r="F21" s="51"/>
      <c r="G21" s="53">
        <f>G19*80/100</f>
        <v>0</v>
      </c>
      <c r="H21" s="60"/>
    </row>
    <row r="22" spans="1:8" ht="20.100000000000001" customHeight="1" thickBot="1">
      <c r="A22" s="50"/>
      <c r="B22" s="51"/>
      <c r="C22" s="64"/>
      <c r="D22" s="51"/>
      <c r="E22" s="51"/>
      <c r="F22" s="51"/>
      <c r="G22" s="51"/>
      <c r="H22" s="60"/>
    </row>
    <row r="23" spans="1:8" ht="20.100000000000001" customHeight="1" thickBot="1">
      <c r="A23" s="65" t="s">
        <v>48</v>
      </c>
      <c r="B23" s="51" t="s">
        <v>27</v>
      </c>
      <c r="C23" s="66"/>
      <c r="D23" s="51"/>
      <c r="E23" s="51"/>
      <c r="F23" s="51"/>
      <c r="G23" s="53"/>
      <c r="H23" s="60"/>
    </row>
    <row r="24" spans="1:8" ht="20.100000000000001" customHeight="1">
      <c r="A24" s="67" t="s">
        <v>33</v>
      </c>
      <c r="B24" s="51" t="s">
        <v>27</v>
      </c>
      <c r="C24" s="68" t="s">
        <v>34</v>
      </c>
      <c r="D24" s="62" t="s">
        <v>35</v>
      </c>
      <c r="E24" s="51" t="s">
        <v>44</v>
      </c>
      <c r="F24" s="51"/>
      <c r="G24" s="51"/>
      <c r="H24" s="60"/>
    </row>
    <row r="25" spans="1:8" ht="20.100000000000001" customHeight="1">
      <c r="A25" s="50"/>
      <c r="B25" s="51"/>
      <c r="C25" s="68" t="s">
        <v>34</v>
      </c>
      <c r="D25" s="62" t="s">
        <v>35</v>
      </c>
      <c r="E25" s="51" t="str">
        <f>"[("&amp;G17&amp;"-"&amp;G21&amp;")/10 +  (0.45 x"&amp;G23&amp;")]"</f>
        <v>[(-0)/10 +  (0.45 x)]</v>
      </c>
      <c r="F25" s="51"/>
      <c r="G25" s="51"/>
      <c r="H25" s="60"/>
    </row>
    <row r="26" spans="1:8" ht="20.100000000000001" customHeight="1" thickBot="1">
      <c r="A26" s="50"/>
      <c r="B26" s="51"/>
      <c r="C26" s="69">
        <f>ROUND(3/7*((G17-G21)/10)+(0.45*G23),0)</f>
        <v>0</v>
      </c>
      <c r="D26" s="51"/>
      <c r="E26" s="51"/>
      <c r="F26" s="51"/>
      <c r="G26" s="51"/>
      <c r="H26" s="59"/>
    </row>
    <row r="27" spans="1:8" ht="20.100000000000001" customHeight="1" thickBot="1">
      <c r="A27" s="70"/>
      <c r="B27" s="71"/>
      <c r="C27" s="72"/>
      <c r="D27" s="71"/>
      <c r="E27" s="71"/>
      <c r="F27" s="71"/>
      <c r="G27" s="71"/>
      <c r="H27" s="73"/>
    </row>
    <row r="28" spans="1:8" ht="20.100000000000001" customHeight="1">
      <c r="A28" s="74"/>
      <c r="B28" s="51"/>
      <c r="C28" s="51"/>
      <c r="D28" s="51"/>
      <c r="E28" s="51"/>
      <c r="F28" s="51"/>
      <c r="G28" s="51"/>
      <c r="H28" s="75"/>
    </row>
    <row r="29" spans="1:8" ht="20.100000000000001" customHeight="1">
      <c r="A29" s="76" t="s">
        <v>45</v>
      </c>
      <c r="B29" s="51"/>
      <c r="C29" s="51"/>
      <c r="D29" s="77"/>
      <c r="E29" s="77"/>
      <c r="F29" s="51"/>
      <c r="G29" s="78"/>
      <c r="H29" s="75"/>
    </row>
    <row r="30" spans="1:8" ht="20.100000000000001" customHeight="1">
      <c r="A30" s="76" t="s">
        <v>46</v>
      </c>
      <c r="B30" s="51"/>
      <c r="C30" s="51"/>
      <c r="D30" s="77"/>
      <c r="E30" s="77"/>
      <c r="F30" s="51"/>
      <c r="G30" s="78"/>
      <c r="H30" s="75"/>
    </row>
    <row r="31" spans="1:8" ht="20.100000000000001" customHeight="1">
      <c r="A31" s="74" t="s">
        <v>47</v>
      </c>
      <c r="B31" s="51"/>
      <c r="C31" s="51"/>
      <c r="D31" s="51"/>
      <c r="E31" s="51"/>
      <c r="F31" s="51"/>
      <c r="G31" s="51"/>
      <c r="H31" s="75"/>
    </row>
    <row r="32" spans="1:8" ht="20.100000000000001" customHeight="1">
      <c r="A32" s="79"/>
      <c r="B32" s="80"/>
      <c r="C32" s="80"/>
      <c r="D32" s="80"/>
      <c r="E32" s="80"/>
      <c r="F32" s="80"/>
      <c r="G32" s="80"/>
      <c r="H32" s="81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</sheetData>
  <sheetProtection password="DD1C" sheet="1" objects="1" scenarios="1"/>
  <protectedRanges>
    <protectedRange sqref="C10:H10 G13 G15 G17 G19 G23" name="Range1"/>
  </protectedRanges>
  <mergeCells count="3">
    <mergeCell ref="C7:H7"/>
    <mergeCell ref="E19:F19"/>
    <mergeCell ref="C19:D19"/>
  </mergeCells>
  <hyperlinks>
    <hyperlink ref="C7" r:id="rId1"/>
  </hyperlinks>
  <pageMargins left="0.74" right="0.24" top="0.93" bottom="0.7" header="0.5" footer="0.5"/>
  <pageSetup paperSize="9" scale="48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I24"/>
  <sheetViews>
    <sheetView showGridLines="0" zoomScaleNormal="100" zoomScaleSheetLayoutView="100" workbookViewId="0">
      <selection activeCell="C9" sqref="C9"/>
    </sheetView>
  </sheetViews>
  <sheetFormatPr defaultRowHeight="12.75"/>
  <cols>
    <col min="1" max="1" width="18.140625" style="84" customWidth="1"/>
    <col min="2" max="2" width="1.42578125" style="84" bestFit="1" customWidth="1"/>
    <col min="3" max="3" width="12.85546875" style="84" customWidth="1"/>
    <col min="4" max="7" width="9.140625" style="84"/>
    <col min="8" max="8" width="6.28515625" style="84" customWidth="1"/>
    <col min="9" max="16384" width="9.140625" style="84"/>
  </cols>
  <sheetData>
    <row r="1" spans="1:9" s="83" customFormat="1" ht="30" customHeight="1">
      <c r="A1" s="82" t="s">
        <v>40</v>
      </c>
    </row>
    <row r="2" spans="1:9" ht="13.5" customHeight="1"/>
    <row r="3" spans="1:9" ht="20.100000000000001" customHeight="1" thickBot="1">
      <c r="A3" s="85"/>
    </row>
    <row r="4" spans="1:9" s="12" customFormat="1" ht="15" customHeight="1">
      <c r="A4" s="6" t="s">
        <v>8</v>
      </c>
      <c r="B4" s="11" t="s">
        <v>13</v>
      </c>
      <c r="C4" s="10"/>
      <c r="D4" s="39"/>
      <c r="E4" s="39"/>
      <c r="F4" s="39"/>
      <c r="G4" s="39"/>
      <c r="H4" s="40"/>
    </row>
    <row r="5" spans="1:9" s="12" customFormat="1" ht="20.100000000000001" customHeight="1">
      <c r="A5" s="1" t="s">
        <v>9</v>
      </c>
      <c r="B5" s="2"/>
      <c r="C5" s="2"/>
      <c r="D5" s="2"/>
      <c r="E5" s="2"/>
      <c r="F5" s="2"/>
      <c r="G5" s="2"/>
      <c r="H5" s="41"/>
    </row>
    <row r="6" spans="1:9" s="12" customFormat="1" ht="34.5" customHeight="1">
      <c r="A6" s="5" t="s">
        <v>11</v>
      </c>
      <c r="B6" s="42"/>
      <c r="C6" s="274" t="s">
        <v>7</v>
      </c>
      <c r="D6" s="274"/>
      <c r="E6" s="274"/>
      <c r="F6" s="274"/>
      <c r="G6" s="274"/>
      <c r="H6" s="279"/>
    </row>
    <row r="7" spans="1:9" s="12" customFormat="1" ht="20.100000000000001" customHeight="1" thickBot="1">
      <c r="A7" s="3"/>
      <c r="B7" s="4"/>
      <c r="C7" s="4"/>
      <c r="D7" s="16"/>
      <c r="E7" s="16"/>
      <c r="F7" s="16"/>
      <c r="G7" s="16"/>
      <c r="H7" s="17"/>
    </row>
    <row r="8" spans="1:9" s="12" customFormat="1" ht="20.100000000000001" customHeight="1" thickBot="1">
      <c r="A8" s="7"/>
      <c r="B8" s="8"/>
      <c r="C8" s="8"/>
      <c r="D8" s="13"/>
      <c r="E8" s="13"/>
      <c r="F8" s="13"/>
      <c r="G8" s="13"/>
      <c r="H8" s="13"/>
    </row>
    <row r="9" spans="1:9" ht="20.100000000000001" customHeight="1" thickBot="1">
      <c r="A9" s="86" t="s">
        <v>12</v>
      </c>
      <c r="B9" s="87"/>
      <c r="C9" s="88" t="s">
        <v>108</v>
      </c>
      <c r="D9" s="89"/>
      <c r="E9" s="89"/>
      <c r="F9" s="89"/>
      <c r="G9" s="89"/>
      <c r="H9" s="90"/>
    </row>
    <row r="10" spans="1:9" ht="20.100000000000001" customHeight="1">
      <c r="A10" s="85"/>
    </row>
    <row r="11" spans="1:9" ht="20.100000000000001" customHeight="1">
      <c r="A11" s="85"/>
    </row>
    <row r="12" spans="1:9" ht="20.100000000000001" customHeight="1" thickBot="1">
      <c r="A12" s="91"/>
      <c r="B12" s="92"/>
      <c r="C12" s="93"/>
      <c r="D12" s="92"/>
      <c r="E12" s="92"/>
      <c r="F12" s="92"/>
      <c r="G12" s="92"/>
      <c r="H12" s="94"/>
    </row>
    <row r="13" spans="1:9" ht="20.100000000000001" customHeight="1" thickBot="1">
      <c r="A13" s="74" t="s">
        <v>32</v>
      </c>
      <c r="B13" s="51" t="s">
        <v>27</v>
      </c>
      <c r="C13" s="95"/>
      <c r="D13" s="96" t="s">
        <v>39</v>
      </c>
      <c r="E13" s="51"/>
      <c r="F13" s="51"/>
      <c r="G13" s="51"/>
      <c r="H13" s="75"/>
      <c r="I13" s="35"/>
    </row>
    <row r="14" spans="1:9" ht="20.100000000000001" customHeight="1" thickBot="1">
      <c r="A14" s="74"/>
      <c r="B14" s="51"/>
      <c r="C14" s="97"/>
      <c r="D14" s="96"/>
      <c r="E14" s="51"/>
      <c r="F14" s="51"/>
      <c r="G14" s="51"/>
      <c r="H14" s="75"/>
    </row>
    <row r="15" spans="1:9" ht="20.100000000000001" customHeight="1" thickBot="1">
      <c r="A15" s="74" t="s">
        <v>38</v>
      </c>
      <c r="B15" s="51"/>
      <c r="C15" s="98"/>
      <c r="D15" s="96"/>
      <c r="E15" s="51"/>
      <c r="F15" s="51"/>
      <c r="G15" s="51"/>
      <c r="H15" s="75"/>
    </row>
    <row r="16" spans="1:9" ht="20.100000000000001" customHeight="1">
      <c r="A16" s="74"/>
      <c r="B16" s="51"/>
      <c r="C16" s="62"/>
      <c r="D16" s="51"/>
      <c r="E16" s="51"/>
      <c r="F16" s="51"/>
      <c r="G16" s="51"/>
      <c r="H16" s="75"/>
    </row>
    <row r="17" spans="1:9" ht="20.100000000000001" customHeight="1">
      <c r="A17" s="74" t="s">
        <v>37</v>
      </c>
      <c r="B17" s="51"/>
      <c r="C17" s="77" t="s">
        <v>49</v>
      </c>
      <c r="D17" s="62"/>
      <c r="E17" s="51"/>
      <c r="G17" s="51"/>
      <c r="H17" s="75"/>
      <c r="I17" s="77"/>
    </row>
    <row r="18" spans="1:9" ht="20.100000000000001" customHeight="1" thickBot="1">
      <c r="A18" s="74"/>
      <c r="B18" s="51"/>
      <c r="C18" s="69">
        <f>(3/7*C15)+(0.1*C13)</f>
        <v>0</v>
      </c>
      <c r="D18" s="51"/>
      <c r="E18" s="51"/>
      <c r="F18" s="51"/>
      <c r="G18" s="51"/>
      <c r="H18" s="75"/>
    </row>
    <row r="19" spans="1:9" ht="20.100000000000001" customHeight="1">
      <c r="A19" s="79"/>
      <c r="B19" s="80"/>
      <c r="C19" s="99"/>
      <c r="D19" s="80"/>
      <c r="E19" s="80"/>
      <c r="F19" s="80"/>
      <c r="G19" s="80"/>
      <c r="H19" s="81"/>
    </row>
    <row r="20" spans="1:9" ht="20.100000000000001" customHeight="1" thickBot="1"/>
    <row r="21" spans="1:9" ht="20.100000000000001" customHeight="1" thickBot="1">
      <c r="A21" s="100" t="s">
        <v>36</v>
      </c>
      <c r="B21" s="101"/>
      <c r="C21" s="101"/>
      <c r="D21" s="101"/>
      <c r="E21" s="101"/>
      <c r="F21" s="101"/>
      <c r="G21" s="101"/>
      <c r="H21" s="102"/>
    </row>
    <row r="22" spans="1:9" ht="20.100000000000001" customHeight="1"/>
    <row r="23" spans="1:9" ht="20.100000000000001" customHeight="1"/>
    <row r="24" spans="1:9" ht="20.100000000000001" customHeight="1"/>
  </sheetData>
  <sheetProtection password="DD1C" sheet="1" objects="1" scenarios="1"/>
  <protectedRanges>
    <protectedRange sqref="C9:H9 C13 C15" name="Range1"/>
  </protectedRanges>
  <mergeCells count="1">
    <mergeCell ref="C6:H6"/>
  </mergeCells>
  <hyperlinks>
    <hyperlink ref="C6:H6" r:id="rId1" display="http://www.iras.gov.sg/irasHome/uploadedFiles/Quick_Links/Tax_forms/Business_and_employers/IR8A%20and%20App8A%20YA%202014%20Explanatory%20Notes.pdf"/>
  </hyperlinks>
  <pageMargins left="0.78740157480314965" right="0.39370078740157483" top="0.39370078740157483" bottom="0.39370078740157483" header="0.51181102362204722" footer="0.51181102362204722"/>
  <pageSetup paperSize="9" scale="11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9"/>
  <sheetViews>
    <sheetView showGridLines="0" tabSelected="1" workbookViewId="0">
      <selection activeCell="A5" sqref="A5"/>
    </sheetView>
  </sheetViews>
  <sheetFormatPr defaultRowHeight="20.100000000000001" customHeight="1"/>
  <cols>
    <col min="1" max="1" width="16.42578125" style="38" customWidth="1"/>
    <col min="2" max="2" width="35.5703125" style="38" customWidth="1"/>
    <col min="3" max="5" width="25.140625" style="38" customWidth="1"/>
    <col min="6" max="8" width="9.140625" style="38" customWidth="1"/>
    <col min="9" max="16384" width="9.140625" style="38"/>
  </cols>
  <sheetData>
    <row r="1" spans="1:8" s="51" customFormat="1" ht="20.100000000000001" customHeight="1">
      <c r="A1" s="103" t="s">
        <v>63</v>
      </c>
      <c r="B1" s="104"/>
      <c r="C1" s="104"/>
      <c r="D1" s="104"/>
      <c r="E1" s="104"/>
      <c r="F1" s="104"/>
      <c r="G1" s="104"/>
    </row>
    <row r="2" spans="1:8" s="51" customFormat="1" ht="20.100000000000001" customHeight="1">
      <c r="A2" s="105"/>
      <c r="B2" s="104"/>
      <c r="C2" s="104"/>
      <c r="D2" s="104"/>
      <c r="E2" s="104"/>
      <c r="F2" s="104"/>
      <c r="G2" s="104"/>
    </row>
    <row r="3" spans="1:8" s="51" customFormat="1" ht="20.100000000000001" customHeight="1" thickBot="1">
      <c r="A3" s="105"/>
      <c r="B3" s="104"/>
      <c r="C3" s="104"/>
      <c r="D3" s="104"/>
      <c r="E3" s="104"/>
      <c r="F3" s="104"/>
      <c r="G3" s="104"/>
    </row>
    <row r="4" spans="1:8" s="84" customFormat="1" ht="20.100000000000001" customHeight="1" thickBot="1">
      <c r="A4" s="106" t="s">
        <v>12</v>
      </c>
      <c r="B4" s="90" t="s">
        <v>108</v>
      </c>
      <c r="C4" s="107"/>
      <c r="D4" s="107"/>
      <c r="E4" s="107"/>
      <c r="F4" s="107"/>
      <c r="G4" s="107"/>
      <c r="H4" s="107"/>
    </row>
    <row r="5" spans="1:8" s="51" customFormat="1" ht="20.100000000000001" customHeight="1" thickBot="1">
      <c r="A5" s="105"/>
      <c r="B5" s="104"/>
      <c r="C5" s="104"/>
      <c r="D5" s="104"/>
      <c r="E5" s="104"/>
      <c r="F5" s="104"/>
      <c r="G5" s="104"/>
    </row>
    <row r="6" spans="1:8" ht="20.100000000000001" customHeight="1" thickBot="1">
      <c r="A6" s="108" t="s">
        <v>64</v>
      </c>
      <c r="C6" s="109"/>
    </row>
    <row r="7" spans="1:8" ht="20.100000000000001" customHeight="1" thickBot="1">
      <c r="A7" s="110" t="s">
        <v>50</v>
      </c>
      <c r="B7" s="110"/>
      <c r="C7" s="111"/>
    </row>
    <row r="8" spans="1:8" ht="20.100000000000001" customHeight="1" thickBot="1">
      <c r="A8" s="38" t="s">
        <v>32</v>
      </c>
      <c r="C8" s="112"/>
    </row>
    <row r="9" spans="1:8" ht="20.100000000000001" customHeight="1" thickBot="1">
      <c r="A9" s="38" t="s">
        <v>51</v>
      </c>
      <c r="C9" s="113" t="e">
        <f>C8/C7*C6</f>
        <v>#DIV/0!</v>
      </c>
    </row>
  </sheetData>
  <sheetProtection password="DD1C" sheet="1" objects="1" scenarios="1"/>
  <protectedRanges>
    <protectedRange sqref="B4 C6 C7 C8" name="Range1"/>
  </protectedRanges>
  <pageMargins left="0.46" right="0.17" top="0.57999999999999996" bottom="0.21" header="0.28999999999999998" footer="0.17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A8A</vt:lpstr>
      <vt:lpstr>A8A_Housing Benefit</vt:lpstr>
      <vt:lpstr>A8A Other benefits</vt:lpstr>
      <vt:lpstr>A8A Car benefits</vt:lpstr>
      <vt:lpstr>A8A RentalCar Provided</vt:lpstr>
      <vt:lpstr>IR8A Other Allowance</vt:lpstr>
      <vt:lpstr>'A8A Car benefits'!car_with_renewed_coe</vt:lpstr>
      <vt:lpstr>'A8A RentalCar Provided'!Print_Area</vt:lpstr>
      <vt:lpstr>YN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vanitha</dc:creator>
  <cp:lastModifiedBy>Simonetta</cp:lastModifiedBy>
  <cp:lastPrinted>2013-11-24T08:54:24Z</cp:lastPrinted>
  <dcterms:created xsi:type="dcterms:W3CDTF">2013-11-21T06:33:31Z</dcterms:created>
  <dcterms:modified xsi:type="dcterms:W3CDTF">2014-12-16T18:17:02Z</dcterms:modified>
</cp:coreProperties>
</file>