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20040" windowHeight="6975" activeTab="2"/>
  </bookViews>
  <sheets>
    <sheet name="A8A" sheetId="1" r:id="rId1"/>
    <sheet name="A8A HousingBenefit" sheetId="2" r:id="rId2"/>
    <sheet name="A8A Other benefits" sheetId="3" r:id="rId3"/>
    <sheet name="A8A Car benefits" sheetId="4" r:id="rId4"/>
    <sheet name="A8A RentalCar Provided" sheetId="5" r:id="rId5"/>
    <sheet name="IR8A Other Allowance" sheetId="6" r:id="rId6"/>
  </sheets>
  <definedNames>
    <definedName name="_xlnm.Print_Area" localSheetId="4">'A8A RentalCar Provided'!$A$2:$H$19</definedName>
    <definedName name="car_with_renewed_coe" localSheetId="3">'A8A Car benefits'!$L$20</definedName>
    <definedName name="Check11" localSheetId="0">'A8A'!#REF!</definedName>
    <definedName name="Check11" localSheetId="1">'A8A HousingBenefit'!#REF!</definedName>
    <definedName name="Check21" localSheetId="0">'A8A'!#REF!</definedName>
    <definedName name="Check21" localSheetId="1">'A8A HousingBenefit'!#REF!</definedName>
    <definedName name="Check24" localSheetId="0">'A8A'!#REF!</definedName>
    <definedName name="Check24" localSheetId="1">'A8A HousingBenefit'!#REF!</definedName>
    <definedName name="Check8" localSheetId="0">'A8A'!#REF!</definedName>
    <definedName name="Check8" localSheetId="1">'A8A HousingBenefit'!#REF!</definedName>
    <definedName name="second_hand_car" localSheetId="3">'A8A Car benefits'!#REF!</definedName>
    <definedName name="title">#REF!</definedName>
  </definedNames>
  <calcPr fullCalcOnLoad="1"/>
</workbook>
</file>

<file path=xl/sharedStrings.xml><?xml version="1.0" encoding="utf-8"?>
<sst xmlns="http://schemas.openxmlformats.org/spreadsheetml/2006/main" count="201" uniqueCount="148">
  <si>
    <t>Address :</t>
  </si>
  <si>
    <t>No. of days :</t>
  </si>
  <si>
    <t xml:space="preserve">Number of employee(s) sharing the premises (exclude family members who are not employees): </t>
  </si>
  <si>
    <t xml:space="preserve">                                   </t>
  </si>
  <si>
    <t>A) No. of Persons</t>
  </si>
  <si>
    <t xml:space="preserve">B) Rate per Person p.m. </t>
  </si>
  <si>
    <t xml:space="preserve">($) </t>
  </si>
  <si>
    <t xml:space="preserve">C) Period provided </t>
  </si>
  <si>
    <t>(No. of days)</t>
  </si>
  <si>
    <t>Value ($)</t>
  </si>
  <si>
    <t xml:space="preserve">AxBx12xC/365                                             </t>
  </si>
  <si>
    <t xml:space="preserve">b. Children &lt; 3 yrs old </t>
  </si>
  <si>
    <t>c. Children  3- 7 years old</t>
  </si>
  <si>
    <t>d. Children  8 – 20 years old</t>
  </si>
  <si>
    <t>Entrance/ transfer fees and annual subscription to social or recreational clubs :</t>
  </si>
  <si>
    <t>Gains from assets, e.g. vehicles, property, etc. sold to employees at a price lower than open market value :</t>
  </si>
  <si>
    <t>Full cost of motor vehicles given to employee :</t>
  </si>
  <si>
    <t>Description</t>
  </si>
  <si>
    <t>Per Unit pm</t>
  </si>
  <si>
    <t>Amount</t>
  </si>
  <si>
    <t xml:space="preserve">Hard and Soft Furniture </t>
  </si>
  <si>
    <t>Refrigerator</t>
  </si>
  <si>
    <t>Video Recorder/DVD/VCD Player</t>
  </si>
  <si>
    <t>Coffee Maker</t>
  </si>
  <si>
    <t>Computer (printer part of the computer)</t>
  </si>
  <si>
    <t>Washing Machine</t>
  </si>
  <si>
    <t>Clothes Dryer</t>
  </si>
  <si>
    <t>Dish Washer</t>
  </si>
  <si>
    <t>Airconditioner</t>
  </si>
  <si>
    <t>Unit</t>
  </si>
  <si>
    <t>Dinning Room (Central air-con)</t>
  </si>
  <si>
    <t>Living Room (Central air-con)</t>
  </si>
  <si>
    <t>Additional Room (Central air-con)</t>
  </si>
  <si>
    <t>TV/Home Entertainment Theatre/Plasma TV/High Definition TV</t>
  </si>
  <si>
    <t>Radio</t>
  </si>
  <si>
    <t>Hi-Fi Stereo / Amplifier</t>
  </si>
  <si>
    <t>Electric Guitar</t>
  </si>
  <si>
    <t>Organ</t>
  </si>
  <si>
    <t>Swimming Pool</t>
  </si>
  <si>
    <t>Public Utilities</t>
  </si>
  <si>
    <t>Telephone</t>
  </si>
  <si>
    <t>Pager</t>
  </si>
  <si>
    <t>Suitcase</t>
  </si>
  <si>
    <t>Golf Bag &amp; Accessories</t>
  </si>
  <si>
    <t>Camera</t>
  </si>
  <si>
    <t>Household Servant</t>
  </si>
  <si>
    <t>Driver</t>
  </si>
  <si>
    <t>Annual Wages x (Private/total mileage)</t>
  </si>
  <si>
    <t>Gardener or Upkeep of Compound</t>
  </si>
  <si>
    <t>Air Cooler</t>
  </si>
  <si>
    <t>Cooker</t>
  </si>
  <si>
    <t>Air Purifier</t>
  </si>
  <si>
    <t>Blender / Juicer</t>
  </si>
  <si>
    <t>Jet-Steam Oven</t>
  </si>
  <si>
    <t>Water Heater</t>
  </si>
  <si>
    <t>Fan</t>
  </si>
  <si>
    <t>Floor Polisher</t>
  </si>
  <si>
    <t>Iron</t>
  </si>
  <si>
    <t>Kettle</t>
  </si>
  <si>
    <t>Lawn Mower</t>
  </si>
  <si>
    <t>Light Fittings (eg. Standing lamps/lights. Installed lights exclude)</t>
  </si>
  <si>
    <t>Surveillance System</t>
  </si>
  <si>
    <t>Toaster</t>
  </si>
  <si>
    <t>Vacuum Cleaner</t>
  </si>
  <si>
    <t>If Eyee gets to keep the machine</t>
  </si>
  <si>
    <r>
      <t xml:space="preserve">Annual value </t>
    </r>
    <r>
      <rPr>
        <sz val="9"/>
        <color indexed="8"/>
        <rFont val="Arial"/>
        <family val="2"/>
      </rPr>
      <t>of Premises/Rent paid by employer</t>
    </r>
    <r>
      <rPr>
        <sz val="9"/>
        <color indexed="8"/>
        <rFont val="Arial"/>
        <family val="2"/>
      </rPr>
      <t xml:space="preserve"> : </t>
    </r>
  </si>
  <si>
    <r>
      <t xml:space="preserve">e. </t>
    </r>
    <r>
      <rPr>
        <sz val="9"/>
        <color indexed="8"/>
        <rFont val="Arial"/>
        <family val="2"/>
      </rPr>
      <t>Add: 2% x Basic Salary for period provided</t>
    </r>
  </si>
  <si>
    <r>
      <t>Fax Machine</t>
    </r>
    <r>
      <rPr>
        <sz val="9"/>
        <color indexed="8"/>
        <rFont val="Arial"/>
        <family val="2"/>
      </rPr>
      <t xml:space="preserve"> </t>
    </r>
  </si>
  <si>
    <t xml:space="preserve"> 2.  Value of Furniture &amp; Fittings</t>
  </si>
  <si>
    <t>Units</t>
  </si>
  <si>
    <t>[$35 p.m. or the actual wages, whichever is lesser]</t>
  </si>
  <si>
    <t xml:space="preserve">a. Self  / Spouse  /  Children  &gt; 20 years old    </t>
  </si>
  <si>
    <t>Spouse:</t>
  </si>
  <si>
    <t>Children:</t>
  </si>
  <si>
    <t>Employee Code</t>
  </si>
  <si>
    <t xml:space="preserve">                              To</t>
  </si>
  <si>
    <t>http://www.iras.gov.sg/irasHome/uploadedFiles/Quick_Links/Tax_forms/Business_and_employers/IR8A%20and%20App8A%20YA%202014%20Explanatory%20Notes.pdf</t>
  </si>
  <si>
    <t>If Eyee pays for recurring Tel Charges-20 pm</t>
  </si>
  <si>
    <t>Period of occupation :                           From</t>
  </si>
  <si>
    <t>3.  Others</t>
  </si>
  <si>
    <t>Guide to filling up this form</t>
  </si>
  <si>
    <t>Client to Input</t>
  </si>
  <si>
    <t>3. Hotel Accomodation provided to Employee</t>
  </si>
  <si>
    <t>Explanatory Notes</t>
  </si>
  <si>
    <t>Employee Name</t>
  </si>
  <si>
    <t>Per employee per sheet / Per house per sheet (if employee stays in more than one house per year)</t>
  </si>
  <si>
    <t xml:space="preserve">Per employee per sheet </t>
  </si>
  <si>
    <t>All Other non-monetary benefits which do not fall within the above items</t>
  </si>
  <si>
    <t>Actual Amt paid by Employer</t>
  </si>
  <si>
    <t xml:space="preserve">Interest payment  </t>
  </si>
  <si>
    <t>(made by the employer to a third party on behalf of an employee and/or interest benefits arising from loans  provided by employer interest free or at a rate below market rate to the employee who has substantial shareholding or control or influence over the company :</t>
  </si>
  <si>
    <t xml:space="preserve">Life insurance premiums paid by the employer </t>
  </si>
  <si>
    <t xml:space="preserve">Free or subsidised holidays including air passage, etc. </t>
  </si>
  <si>
    <t xml:space="preserve">Educational expenses including tutor provided </t>
  </si>
  <si>
    <t>Non-monetary awards for long service</t>
  </si>
  <si>
    <t xml:space="preserve"> (for awards exceeding $200 in value) : </t>
  </si>
  <si>
    <t>Appendix8A  - Data Collection</t>
  </si>
  <si>
    <t>For Clients input - Employees with the benefits listed from Columns C to L</t>
  </si>
  <si>
    <t>New Car Provided to Employee - Petrol Cost Borne by Employee</t>
  </si>
  <si>
    <t>Slight variations to second hand cars/cars with renewed COE - Refer to IRAS webpage and change the below formula</t>
  </si>
  <si>
    <t>Date of Registration</t>
  </si>
  <si>
    <t>:</t>
  </si>
  <si>
    <t>Date of Purchase</t>
  </si>
  <si>
    <t>Open Market Value (OMV)</t>
  </si>
  <si>
    <t>Residual Value</t>
  </si>
  <si>
    <t>80% of OMV</t>
  </si>
  <si>
    <t>Private Mileage</t>
  </si>
  <si>
    <t>Value of Benefit</t>
  </si>
  <si>
    <t>3/7</t>
  </si>
  <si>
    <t>x</t>
  </si>
  <si>
    <t xml:space="preserve">Note: If Employee Pays for Petrol then the 0.10 x 1218km (mileage) to be excluded </t>
  </si>
  <si>
    <t>Formula</t>
  </si>
  <si>
    <t>Car rental for the year</t>
  </si>
  <si>
    <t>Distance travelled between home and workplace</t>
  </si>
  <si>
    <t>Rental Car Provided to Employee - Petrol Cost Borne by Employer</t>
  </si>
  <si>
    <t>OTHERS - For year end reporting</t>
  </si>
  <si>
    <t>Housing Benefit</t>
  </si>
  <si>
    <t>Car Cost</t>
  </si>
  <si>
    <r>
      <t>[(Cost - residual value)/10] + [</t>
    </r>
    <r>
      <rPr>
        <b/>
        <sz val="9"/>
        <color indexed="60"/>
        <rFont val="Arial"/>
        <family val="2"/>
      </rPr>
      <t>0.45 per Km**</t>
    </r>
    <r>
      <rPr>
        <sz val="9"/>
        <rFont val="Arial"/>
        <family val="2"/>
      </rPr>
      <t xml:space="preserve"> x Private Mileage]</t>
    </r>
  </si>
  <si>
    <r>
      <rPr>
        <b/>
        <sz val="9"/>
        <color indexed="60"/>
        <rFont val="Arial"/>
        <family val="2"/>
      </rPr>
      <t>Private mileage*</t>
    </r>
    <r>
      <rPr>
        <sz val="9"/>
        <rFont val="Arial"/>
        <family val="2"/>
      </rPr>
      <t xml:space="preserve"> refers to the mileage made for personal (i.e. not business) purposes. Employee is to keep record of the mileage and inform the employer.</t>
    </r>
  </si>
  <si>
    <r>
      <t xml:space="preserve">Employee Pays petrol** - Formula to use </t>
    </r>
    <r>
      <rPr>
        <b/>
        <sz val="9"/>
        <color indexed="60"/>
        <rFont val="Arial"/>
        <family val="2"/>
      </rPr>
      <t xml:space="preserve">0.45cents </t>
    </r>
    <r>
      <rPr>
        <sz val="9"/>
        <rFont val="Arial"/>
        <family val="2"/>
      </rPr>
      <t>per Km</t>
    </r>
  </si>
  <si>
    <r>
      <t xml:space="preserve">Employer Pays pertol** - Formula to use </t>
    </r>
    <r>
      <rPr>
        <b/>
        <sz val="9"/>
        <color indexed="60"/>
        <rFont val="Arial"/>
        <family val="2"/>
      </rPr>
      <t>0.55cents</t>
    </r>
    <r>
      <rPr>
        <sz val="9"/>
        <color indexed="60"/>
        <rFont val="Arial"/>
        <family val="2"/>
      </rPr>
      <t xml:space="preserve"> </t>
    </r>
    <r>
      <rPr>
        <sz val="9"/>
        <rFont val="Arial"/>
        <family val="2"/>
      </rPr>
      <t>per Km</t>
    </r>
  </si>
  <si>
    <t>Private Mileage* (in Kms)</t>
  </si>
  <si>
    <t>(3/7 * Car rental for the year) + ($0.10 X private mileage)</t>
  </si>
  <si>
    <t>Total Mileage</t>
  </si>
  <si>
    <t>Total Benefit</t>
  </si>
  <si>
    <t>Self</t>
  </si>
  <si>
    <t>1st Passage</t>
  </si>
  <si>
    <t>2nd Passage</t>
  </si>
  <si>
    <t>3rd Passage</t>
  </si>
  <si>
    <t>4th Passage</t>
  </si>
  <si>
    <t>5 Passage</t>
  </si>
  <si>
    <r>
      <t xml:space="preserve">1. Tenancy Agreement between </t>
    </r>
    <r>
      <rPr>
        <b/>
        <u val="single"/>
        <sz val="9"/>
        <color indexed="8"/>
        <rFont val="Arial"/>
        <family val="2"/>
      </rPr>
      <t>Employer and Landlord</t>
    </r>
    <r>
      <rPr>
        <b/>
        <sz val="9"/>
        <color indexed="8"/>
        <rFont val="Arial"/>
        <family val="2"/>
      </rPr>
      <t xml:space="preserve"> only - Input data in "Housing Benefit" Sheet</t>
    </r>
  </si>
  <si>
    <t>2. Employer provide Car to Employee (car is registered under the company) - Input data in "Car Benefit" Sheet</t>
  </si>
  <si>
    <t>Amount of Rent paid by employee:    (if any)</t>
  </si>
  <si>
    <t>4. Home leave Passage provided to Employee (Applicable for Work Pass Holders only - EP/SPass/WP)</t>
  </si>
  <si>
    <t>Please click here for more information</t>
  </si>
  <si>
    <t>Added Hyperlink</t>
  </si>
  <si>
    <t xml:space="preserve">Cost of home leave passages and incidental benefits in SGD                 </t>
  </si>
  <si>
    <t>Other Allowances for Reporting - Employee Owns the Car. Petrol is borne by Employer</t>
  </si>
  <si>
    <t xml:space="preserve">Total Petrol expenses by Employer </t>
  </si>
  <si>
    <t>Amount provided by Employer</t>
  </si>
  <si>
    <t>Actual wages paid by Employer</t>
  </si>
  <si>
    <t>Full cost of the machine incurred by Employer in the year of purchase</t>
  </si>
  <si>
    <t>If Employer pays for recurring Tel Charges</t>
  </si>
  <si>
    <t>$20 + Tel bill paid by Employer for the year</t>
  </si>
  <si>
    <t>WOON WEE SHUO</t>
  </si>
  <si>
    <t>413A FERNVALE LINK, #09-03
SINGAPORE 791413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</si>
</sst>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;[Red]&quot;$&quot;#,##0.00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9"/>
      <color indexed="8"/>
      <name val="Arial"/>
      <family val="2"/>
    </font>
    <font>
      <b/>
      <i/>
      <u val="single"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6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3"/>
      <name val="Arial"/>
      <family val="2"/>
    </font>
    <font>
      <sz val="9"/>
      <color indexed="60"/>
      <name val="Arial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u val="single"/>
      <sz val="9"/>
      <color indexed="60"/>
      <name val="Arial"/>
      <family val="2"/>
    </font>
    <font>
      <u val="single"/>
      <sz val="9"/>
      <color indexed="12"/>
      <name val="Calibri"/>
      <family val="2"/>
    </font>
    <font>
      <b/>
      <sz val="10"/>
      <color indexed="60"/>
      <name val="Arial"/>
      <family val="2"/>
    </font>
    <font>
      <sz val="10"/>
      <color indexed="8"/>
      <name val="Calibri"/>
      <family val="2"/>
    </font>
    <font>
      <b/>
      <sz val="14"/>
      <color indexed="60"/>
      <name val="Arial"/>
      <family val="2"/>
    </font>
    <font>
      <b/>
      <sz val="9"/>
      <color indexed="10"/>
      <name val="Calibri"/>
      <family val="2"/>
    </font>
    <font>
      <sz val="8"/>
      <color indexed="8"/>
      <name val="Arial"/>
      <family val="2"/>
    </font>
    <font>
      <sz val="9"/>
      <color indexed="8"/>
      <name val="Times New Roman"/>
      <family val="1"/>
    </font>
    <font>
      <b/>
      <sz val="11"/>
      <color indexed="60"/>
      <name val="Calibri"/>
      <family val="2"/>
    </font>
    <font>
      <b/>
      <sz val="9"/>
      <color indexed="60"/>
      <name val="Calibri"/>
      <family val="2"/>
    </font>
    <font>
      <sz val="10"/>
      <color indexed="8"/>
      <name val="Arial"/>
      <family val="2"/>
    </font>
    <font>
      <sz val="10"/>
      <color indexed="6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i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C00000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Calibri"/>
      <family val="2"/>
    </font>
    <font>
      <u val="single"/>
      <sz val="9"/>
      <color rgb="FFC00000"/>
      <name val="Arial"/>
      <family val="2"/>
    </font>
    <font>
      <b/>
      <sz val="9"/>
      <color theme="1"/>
      <name val="Arial"/>
      <family val="2"/>
    </font>
    <font>
      <u val="single"/>
      <sz val="9"/>
      <color theme="10"/>
      <name val="Calibri"/>
      <family val="2"/>
    </font>
    <font>
      <b/>
      <sz val="10"/>
      <color rgb="FFC00000"/>
      <name val="Arial"/>
      <family val="2"/>
    </font>
    <font>
      <sz val="10"/>
      <color theme="1"/>
      <name val="Calibri"/>
      <family val="2"/>
    </font>
    <font>
      <b/>
      <sz val="14"/>
      <color rgb="FFC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rgb="FFFF0000"/>
      <name val="Calibri"/>
      <family val="2"/>
    </font>
    <font>
      <sz val="8"/>
      <color rgb="FF000000"/>
      <name val="Arial"/>
      <family val="2"/>
    </font>
    <font>
      <sz val="9"/>
      <color theme="1"/>
      <name val="Times New Roman"/>
      <family val="1"/>
    </font>
    <font>
      <b/>
      <sz val="11"/>
      <color rgb="FFC00000"/>
      <name val="Calibri"/>
      <family val="2"/>
    </font>
    <font>
      <b/>
      <sz val="9"/>
      <color rgb="FFC00000"/>
      <name val="Calibri"/>
      <family val="2"/>
    </font>
    <font>
      <sz val="10"/>
      <color theme="1"/>
      <name val="Arial"/>
      <family val="2"/>
    </font>
    <font>
      <sz val="10"/>
      <color rgb="FFC00000"/>
      <name val="Arial"/>
      <family val="2"/>
    </font>
    <font>
      <sz val="9"/>
      <color rgb="FFC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i/>
      <sz val="9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FF"/>
        <bgColor indexed="64"/>
      </patternFill>
    </fill>
    <fill>
      <patternFill patternType="darkGray">
        <fgColor rgb="FFFFFFFF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>
        <color rgb="FF000000"/>
      </right>
      <top style="thick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thick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ck">
        <color rgb="FF000000"/>
      </left>
      <right/>
      <top style="thick">
        <color rgb="FF000000"/>
      </top>
      <bottom/>
    </border>
    <border>
      <left style="thick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thick">
        <color rgb="FF000000"/>
      </top>
      <bottom/>
    </border>
    <border>
      <left/>
      <right/>
      <top style="thick">
        <color rgb="FF000000"/>
      </top>
      <bottom/>
    </border>
    <border>
      <left/>
      <right style="thick">
        <color rgb="FF000000"/>
      </right>
      <top style="medium">
        <color rgb="FF000000"/>
      </top>
      <bottom style="medium">
        <color rgb="FF000000"/>
      </bottom>
    </border>
    <border>
      <left/>
      <right style="thick">
        <color rgb="FF000000"/>
      </right>
      <top style="thick">
        <color rgb="FF000000"/>
      </top>
      <bottom/>
    </border>
    <border>
      <left/>
      <right style="thick">
        <color rgb="FF000000"/>
      </right>
      <top/>
      <bottom style="medium">
        <color rgb="FF000000"/>
      </bottom>
    </border>
    <border>
      <left style="thick">
        <color rgb="FF000000"/>
      </left>
      <right/>
      <top/>
      <bottom/>
    </border>
    <border>
      <left style="thick">
        <color rgb="FF000000"/>
      </left>
      <right/>
      <top style="medium">
        <color rgb="FF000000"/>
      </top>
      <bottom style="medium"/>
    </border>
    <border>
      <left/>
      <right/>
      <top style="medium">
        <color rgb="FF000000"/>
      </top>
      <bottom style="medium"/>
    </border>
    <border>
      <left/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/>
      <top style="medium">
        <color rgb="FF000000"/>
      </top>
      <bottom style="medium"/>
    </border>
    <border>
      <left/>
      <right style="thick">
        <color rgb="FF000000"/>
      </right>
      <top style="medium">
        <color rgb="FF000000"/>
      </top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2" applyNumberFormat="0" applyFill="0" applyAlignment="0" applyProtection="0"/>
    <xf numFmtId="0" fontId="54" fillId="21" borderId="3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59" fillId="20" borderId="5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6">
    <xf numFmtId="0" fontId="0" fillId="0" borderId="0" xfId="0" applyFont="1" applyAlignment="1">
      <alignment/>
    </xf>
    <xf numFmtId="0" fontId="69" fillId="0" borderId="10" xfId="0" applyFont="1" applyBorder="1" applyAlignment="1" applyProtection="1">
      <alignment/>
      <protection/>
    </xf>
    <xf numFmtId="0" fontId="70" fillId="0" borderId="11" xfId="0" applyFont="1" applyBorder="1" applyAlignment="1" applyProtection="1">
      <alignment/>
      <protection/>
    </xf>
    <xf numFmtId="0" fontId="70" fillId="33" borderId="0" xfId="0" applyFont="1" applyFill="1" applyBorder="1" applyAlignment="1" applyProtection="1">
      <alignment/>
      <protection/>
    </xf>
    <xf numFmtId="0" fontId="71" fillId="34" borderId="12" xfId="0" applyFont="1" applyFill="1" applyBorder="1" applyAlignment="1" applyProtection="1">
      <alignment/>
      <protection/>
    </xf>
    <xf numFmtId="0" fontId="70" fillId="34" borderId="0" xfId="0" applyFont="1" applyFill="1" applyBorder="1" applyAlignment="1" applyProtection="1">
      <alignment/>
      <protection/>
    </xf>
    <xf numFmtId="0" fontId="71" fillId="0" borderId="13" xfId="0" applyFont="1" applyFill="1" applyBorder="1" applyAlignment="1" applyProtection="1">
      <alignment/>
      <protection/>
    </xf>
    <xf numFmtId="0" fontId="70" fillId="0" borderId="14" xfId="0" applyFont="1" applyFill="1" applyBorder="1" applyAlignment="1" applyProtection="1">
      <alignment/>
      <protection/>
    </xf>
    <xf numFmtId="0" fontId="71" fillId="0" borderId="12" xfId="0" applyFont="1" applyFill="1" applyBorder="1" applyAlignment="1" applyProtection="1">
      <alignment vertical="center"/>
      <protection/>
    </xf>
    <xf numFmtId="0" fontId="72" fillId="0" borderId="10" xfId="0" applyFont="1" applyBorder="1" applyAlignment="1" applyProtection="1">
      <alignment/>
      <protection/>
    </xf>
    <xf numFmtId="0" fontId="72" fillId="0" borderId="15" xfId="0" applyFont="1" applyBorder="1" applyAlignment="1" applyProtection="1">
      <alignment/>
      <protection/>
    </xf>
    <xf numFmtId="0" fontId="71" fillId="34" borderId="16" xfId="0" applyFont="1" applyFill="1" applyBorder="1" applyAlignment="1" applyProtection="1">
      <alignment/>
      <protection/>
    </xf>
    <xf numFmtId="0" fontId="70" fillId="34" borderId="17" xfId="0" applyFont="1" applyFill="1" applyBorder="1" applyAlignment="1" applyProtection="1">
      <alignment/>
      <protection/>
    </xf>
    <xf numFmtId="0" fontId="71" fillId="0" borderId="14" xfId="0" applyFont="1" applyFill="1" applyBorder="1" applyAlignment="1" applyProtection="1">
      <alignment/>
      <protection/>
    </xf>
    <xf numFmtId="0" fontId="70" fillId="34" borderId="18" xfId="0" applyFont="1" applyFill="1" applyBorder="1" applyAlignment="1" applyProtection="1">
      <alignment/>
      <protection/>
    </xf>
    <xf numFmtId="0" fontId="71" fillId="0" borderId="13" xfId="0" applyFont="1" applyFill="1" applyBorder="1" applyAlignment="1" applyProtection="1">
      <alignment vertical="center"/>
      <protection/>
    </xf>
    <xf numFmtId="0" fontId="69" fillId="0" borderId="16" xfId="0" applyFont="1" applyBorder="1" applyAlignment="1" applyProtection="1">
      <alignment/>
      <protection/>
    </xf>
    <xf numFmtId="0" fontId="71" fillId="0" borderId="0" xfId="0" applyFont="1" applyFill="1" applyBorder="1" applyAlignment="1" applyProtection="1">
      <alignment/>
      <protection/>
    </xf>
    <xf numFmtId="0" fontId="70" fillId="0" borderId="0" xfId="0" applyFont="1" applyFill="1" applyBorder="1" applyAlignment="1" applyProtection="1">
      <alignment/>
      <protection/>
    </xf>
    <xf numFmtId="0" fontId="73" fillId="0" borderId="0" xfId="48" applyFont="1" applyFill="1" applyAlignment="1" applyProtection="1">
      <alignment/>
      <protection/>
    </xf>
    <xf numFmtId="0" fontId="71" fillId="0" borderId="17" xfId="0" applyFont="1" applyBorder="1" applyAlignment="1" applyProtection="1">
      <alignment/>
      <protection/>
    </xf>
    <xf numFmtId="0" fontId="74" fillId="0" borderId="17" xfId="0" applyFont="1" applyBorder="1" applyAlignment="1" applyProtection="1">
      <alignment/>
      <protection/>
    </xf>
    <xf numFmtId="0" fontId="75" fillId="0" borderId="0" xfId="36" applyFont="1" applyFill="1" applyAlignment="1" applyProtection="1">
      <alignment/>
      <protection/>
    </xf>
    <xf numFmtId="0" fontId="75" fillId="0" borderId="0" xfId="36" applyFont="1" applyFill="1" applyAlignment="1" applyProtection="1">
      <alignment horizontal="left"/>
      <protection/>
    </xf>
    <xf numFmtId="0" fontId="76" fillId="0" borderId="0" xfId="0" applyFont="1" applyAlignment="1" applyProtection="1">
      <alignment/>
      <protection/>
    </xf>
    <xf numFmtId="0" fontId="77" fillId="0" borderId="0" xfId="0" applyFont="1" applyAlignment="1" applyProtection="1">
      <alignment/>
      <protection/>
    </xf>
    <xf numFmtId="0" fontId="78" fillId="0" borderId="0" xfId="0" applyFont="1" applyAlignment="1" applyProtection="1">
      <alignment/>
      <protection/>
    </xf>
    <xf numFmtId="0" fontId="70" fillId="0" borderId="0" xfId="0" applyFont="1" applyAlignment="1" applyProtection="1">
      <alignment/>
      <protection/>
    </xf>
    <xf numFmtId="0" fontId="70" fillId="0" borderId="0" xfId="0" applyFont="1" applyBorder="1" applyAlignment="1" applyProtection="1">
      <alignment/>
      <protection/>
    </xf>
    <xf numFmtId="0" fontId="79" fillId="0" borderId="19" xfId="0" applyFont="1" applyBorder="1" applyAlignment="1" applyProtection="1">
      <alignment vertical="top" wrapText="1"/>
      <protection/>
    </xf>
    <xf numFmtId="0" fontId="70" fillId="35" borderId="10" xfId="0" applyFont="1" applyFill="1" applyBorder="1" applyAlignment="1" applyProtection="1">
      <alignment horizontal="left" wrapText="1"/>
      <protection/>
    </xf>
    <xf numFmtId="0" fontId="70" fillId="35" borderId="11" xfId="0" applyFont="1" applyFill="1" applyBorder="1" applyAlignment="1" applyProtection="1">
      <alignment horizontal="left" wrapText="1"/>
      <protection/>
    </xf>
    <xf numFmtId="0" fontId="74" fillId="0" borderId="0" xfId="0" applyFont="1" applyFill="1" applyAlignment="1" applyProtection="1">
      <alignment horizontal="left"/>
      <protection/>
    </xf>
    <xf numFmtId="0" fontId="70" fillId="0" borderId="0" xfId="0" applyFont="1" applyAlignment="1" applyProtection="1">
      <alignment horizontal="left"/>
      <protection/>
    </xf>
    <xf numFmtId="0" fontId="74" fillId="0" borderId="0" xfId="0" applyFont="1" applyAlignment="1" applyProtection="1">
      <alignment horizontal="left"/>
      <protection/>
    </xf>
    <xf numFmtId="0" fontId="80" fillId="36" borderId="0" xfId="0" applyFont="1" applyFill="1" applyAlignment="1" applyProtection="1">
      <alignment horizontal="left"/>
      <protection/>
    </xf>
    <xf numFmtId="0" fontId="80" fillId="36" borderId="0" xfId="0" applyFont="1" applyFill="1" applyAlignment="1" applyProtection="1">
      <alignment horizontal="justify"/>
      <protection/>
    </xf>
    <xf numFmtId="0" fontId="81" fillId="0" borderId="0" xfId="0" applyFont="1" applyFill="1" applyAlignment="1" applyProtection="1">
      <alignment horizontal="right"/>
      <protection/>
    </xf>
    <xf numFmtId="0" fontId="70" fillId="0" borderId="0" xfId="0" applyFont="1" applyFill="1" applyAlignment="1" applyProtection="1">
      <alignment/>
      <protection/>
    </xf>
    <xf numFmtId="0" fontId="82" fillId="0" borderId="20" xfId="0" applyFont="1" applyBorder="1" applyAlignment="1" applyProtection="1">
      <alignment horizontal="center" vertical="top" wrapText="1"/>
      <protection/>
    </xf>
    <xf numFmtId="0" fontId="82" fillId="0" borderId="21" xfId="0" applyFont="1" applyBorder="1" applyAlignment="1" applyProtection="1">
      <alignment horizontal="center" vertical="top" wrapText="1"/>
      <protection/>
    </xf>
    <xf numFmtId="0" fontId="79" fillId="34" borderId="21" xfId="0" applyFont="1" applyFill="1" applyBorder="1" applyAlignment="1" applyProtection="1">
      <alignment horizontal="center" vertical="top" wrapText="1"/>
      <protection/>
    </xf>
    <xf numFmtId="0" fontId="79" fillId="0" borderId="21" xfId="0" applyFont="1" applyBorder="1" applyAlignment="1" applyProtection="1">
      <alignment horizontal="center" vertical="top" wrapText="1"/>
      <protection/>
    </xf>
    <xf numFmtId="0" fontId="83" fillId="0" borderId="0" xfId="0" applyFont="1" applyAlignment="1" applyProtection="1">
      <alignment horizontal="justify" wrapText="1"/>
      <protection/>
    </xf>
    <xf numFmtId="0" fontId="79" fillId="0" borderId="14" xfId="0" applyFont="1" applyFill="1" applyBorder="1" applyAlignment="1" applyProtection="1">
      <alignment horizontal="justify" vertical="top" wrapText="1"/>
      <protection/>
    </xf>
    <xf numFmtId="0" fontId="83" fillId="0" borderId="0" xfId="0" applyFont="1" applyFill="1" applyAlignment="1" applyProtection="1">
      <alignment horizontal="justify" wrapText="1"/>
      <protection/>
    </xf>
    <xf numFmtId="0" fontId="79" fillId="0" borderId="0" xfId="0" applyFont="1" applyBorder="1" applyAlignment="1" applyProtection="1">
      <alignment horizontal="justify" vertical="top" wrapText="1"/>
      <protection/>
    </xf>
    <xf numFmtId="0" fontId="71" fillId="0" borderId="17" xfId="0" applyFont="1" applyBorder="1" applyAlignment="1" applyProtection="1">
      <alignment/>
      <protection/>
    </xf>
    <xf numFmtId="0" fontId="71" fillId="0" borderId="17" xfId="0" applyFont="1" applyBorder="1" applyAlignment="1" applyProtection="1">
      <alignment vertical="top" wrapText="1"/>
      <protection/>
    </xf>
    <xf numFmtId="0" fontId="80" fillId="0" borderId="0" xfId="0" applyFont="1" applyFill="1" applyAlignment="1" applyProtection="1">
      <alignment horizontal="left"/>
      <protection/>
    </xf>
    <xf numFmtId="0" fontId="70" fillId="0" borderId="0" xfId="0" applyFont="1" applyFill="1" applyAlignment="1" applyProtection="1">
      <alignment horizontal="left"/>
      <protection/>
    </xf>
    <xf numFmtId="0" fontId="79" fillId="0" borderId="0" xfId="0" applyFont="1" applyFill="1" applyAlignment="1" applyProtection="1">
      <alignment horizontal="left" vertical="top"/>
      <protection/>
    </xf>
    <xf numFmtId="0" fontId="80" fillId="0" borderId="0" xfId="0" applyFont="1" applyFill="1" applyAlignment="1" applyProtection="1">
      <alignment horizontal="justify" vertical="top" wrapText="1"/>
      <protection/>
    </xf>
    <xf numFmtId="0" fontId="80" fillId="0" borderId="0" xfId="0" applyFont="1" applyFill="1" applyAlignment="1" applyProtection="1">
      <alignment horizontal="justify"/>
      <protection/>
    </xf>
    <xf numFmtId="0" fontId="79" fillId="0" borderId="0" xfId="0" applyFont="1" applyFill="1" applyAlignment="1" applyProtection="1">
      <alignment horizontal="left"/>
      <protection/>
    </xf>
    <xf numFmtId="0" fontId="79" fillId="0" borderId="0" xfId="0" applyFont="1" applyFill="1" applyBorder="1" applyAlignment="1" applyProtection="1">
      <alignment horizontal="left"/>
      <protection/>
    </xf>
    <xf numFmtId="0" fontId="70" fillId="0" borderId="0" xfId="0" applyFont="1" applyFill="1" applyAlignment="1" applyProtection="1">
      <alignment horizontal="center"/>
      <protection/>
    </xf>
    <xf numFmtId="0" fontId="79" fillId="0" borderId="0" xfId="0" applyFont="1" applyFill="1" applyBorder="1" applyAlignment="1" applyProtection="1">
      <alignment wrapText="1"/>
      <protection/>
    </xf>
    <xf numFmtId="0" fontId="70" fillId="0" borderId="0" xfId="0" applyFont="1" applyFill="1" applyBorder="1" applyAlignment="1" applyProtection="1">
      <alignment horizontal="left"/>
      <protection/>
    </xf>
    <xf numFmtId="0" fontId="80" fillId="0" borderId="0" xfId="0" applyFont="1" applyFill="1" applyAlignment="1" applyProtection="1">
      <alignment horizontal="left" wrapText="1"/>
      <protection/>
    </xf>
    <xf numFmtId="0" fontId="79" fillId="0" borderId="0" xfId="0" applyFont="1" applyFill="1" applyBorder="1" applyAlignment="1" applyProtection="1">
      <alignment horizontal="right"/>
      <protection/>
    </xf>
    <xf numFmtId="0" fontId="70" fillId="34" borderId="22" xfId="0" applyFont="1" applyFill="1" applyBorder="1" applyAlignment="1" applyProtection="1">
      <alignment horizontal="left"/>
      <protection/>
    </xf>
    <xf numFmtId="0" fontId="79" fillId="0" borderId="0" xfId="0" applyFont="1" applyFill="1" applyBorder="1" applyAlignment="1" applyProtection="1">
      <alignment horizontal="left" wrapText="1"/>
      <protection/>
    </xf>
    <xf numFmtId="0" fontId="79" fillId="0" borderId="0" xfId="0" applyFont="1" applyFill="1" applyAlignment="1" applyProtection="1">
      <alignment horizontal="left" wrapText="1"/>
      <protection/>
    </xf>
    <xf numFmtId="0" fontId="80" fillId="0" borderId="0" xfId="0" applyFont="1" applyFill="1" applyAlignment="1" applyProtection="1">
      <alignment vertical="top"/>
      <protection/>
    </xf>
    <xf numFmtId="0" fontId="71" fillId="0" borderId="0" xfId="0" applyFont="1" applyAlignment="1" applyProtection="1">
      <alignment horizontal="center" wrapText="1"/>
      <protection/>
    </xf>
    <xf numFmtId="0" fontId="71" fillId="0" borderId="0" xfId="0" applyFont="1" applyAlignment="1" applyProtection="1">
      <alignment horizontal="right" wrapText="1"/>
      <protection/>
    </xf>
    <xf numFmtId="0" fontId="70" fillId="0" borderId="0" xfId="0" applyFont="1" applyAlignment="1" applyProtection="1">
      <alignment wrapText="1"/>
      <protection/>
    </xf>
    <xf numFmtId="0" fontId="71" fillId="0" borderId="0" xfId="0" applyFont="1" applyAlignment="1" applyProtection="1">
      <alignment wrapText="1"/>
      <protection/>
    </xf>
    <xf numFmtId="0" fontId="71" fillId="0" borderId="0" xfId="0" applyFont="1" applyAlignment="1" applyProtection="1">
      <alignment/>
      <protection/>
    </xf>
    <xf numFmtId="0" fontId="70" fillId="0" borderId="0" xfId="0" applyFont="1" applyAlignment="1" applyProtection="1">
      <alignment horizontal="left" wrapText="1"/>
      <protection/>
    </xf>
    <xf numFmtId="0" fontId="72" fillId="0" borderId="11" xfId="0" applyFont="1" applyBorder="1" applyAlignment="1" applyProtection="1">
      <alignment/>
      <protection/>
    </xf>
    <xf numFmtId="0" fontId="71" fillId="33" borderId="12" xfId="0" applyFont="1" applyFill="1" applyBorder="1" applyAlignment="1" applyProtection="1">
      <alignment/>
      <protection/>
    </xf>
    <xf numFmtId="0" fontId="70" fillId="33" borderId="23" xfId="0" applyFont="1" applyFill="1" applyBorder="1" applyAlignment="1" applyProtection="1">
      <alignment/>
      <protection/>
    </xf>
    <xf numFmtId="0" fontId="70" fillId="0" borderId="14" xfId="0" applyFont="1" applyBorder="1" applyAlignment="1" applyProtection="1">
      <alignment/>
      <protection/>
    </xf>
    <xf numFmtId="0" fontId="70" fillId="0" borderId="24" xfId="0" applyFont="1" applyBorder="1" applyAlignment="1" applyProtection="1">
      <alignment/>
      <protection/>
    </xf>
    <xf numFmtId="0" fontId="80" fillId="0" borderId="19" xfId="0" applyFont="1" applyBorder="1" applyAlignment="1" applyProtection="1">
      <alignment vertical="top" wrapText="1"/>
      <protection/>
    </xf>
    <xf numFmtId="0" fontId="72" fillId="34" borderId="10" xfId="0" applyFont="1" applyFill="1" applyBorder="1" applyAlignment="1" applyProtection="1">
      <alignment horizontal="left" wrapText="1"/>
      <protection/>
    </xf>
    <xf numFmtId="0" fontId="72" fillId="34" borderId="15" xfId="0" applyFont="1" applyFill="1" applyBorder="1" applyAlignment="1" applyProtection="1">
      <alignment horizontal="left" wrapText="1"/>
      <protection/>
    </xf>
    <xf numFmtId="0" fontId="72" fillId="34" borderId="15" xfId="0" applyFont="1" applyFill="1" applyBorder="1" applyAlignment="1" applyProtection="1">
      <alignment/>
      <protection/>
    </xf>
    <xf numFmtId="0" fontId="72" fillId="34" borderId="11" xfId="0" applyFont="1" applyFill="1" applyBorder="1" applyAlignment="1" applyProtection="1">
      <alignment/>
      <protection/>
    </xf>
    <xf numFmtId="0" fontId="80" fillId="37" borderId="0" xfId="0" applyFont="1" applyFill="1" applyAlignment="1" applyProtection="1">
      <alignment horizontal="justify"/>
      <protection/>
    </xf>
    <xf numFmtId="0" fontId="79" fillId="37" borderId="0" xfId="0" applyFont="1" applyFill="1" applyAlignment="1" applyProtection="1">
      <alignment horizontal="justify"/>
      <protection/>
    </xf>
    <xf numFmtId="0" fontId="69" fillId="0" borderId="25" xfId="0" applyFont="1" applyBorder="1" applyAlignment="1" applyProtection="1">
      <alignment vertical="top" wrapText="1"/>
      <protection/>
    </xf>
    <xf numFmtId="0" fontId="79" fillId="34" borderId="26" xfId="0" applyFont="1" applyFill="1" applyBorder="1" applyAlignment="1" applyProtection="1">
      <alignment horizontal="center" vertical="center" wrapText="1"/>
      <protection/>
    </xf>
    <xf numFmtId="14" fontId="79" fillId="34" borderId="27" xfId="0" applyNumberFormat="1" applyFont="1" applyFill="1" applyBorder="1" applyAlignment="1" applyProtection="1">
      <alignment horizontal="center" vertical="center" wrapText="1"/>
      <protection/>
    </xf>
    <xf numFmtId="14" fontId="79" fillId="34" borderId="28" xfId="0" applyNumberFormat="1" applyFont="1" applyFill="1" applyBorder="1" applyAlignment="1" applyProtection="1">
      <alignment horizontal="center" vertical="center" wrapText="1"/>
      <protection/>
    </xf>
    <xf numFmtId="0" fontId="79" fillId="38" borderId="28" xfId="0" applyFont="1" applyFill="1" applyBorder="1" applyAlignment="1" applyProtection="1">
      <alignment horizontal="center" vertical="center" wrapText="1"/>
      <protection/>
    </xf>
    <xf numFmtId="0" fontId="79" fillId="0" borderId="29" xfId="0" applyFont="1" applyFill="1" applyBorder="1" applyAlignment="1" applyProtection="1">
      <alignment horizontal="center" vertical="center" wrapText="1"/>
      <protection/>
    </xf>
    <xf numFmtId="14" fontId="79" fillId="0" borderId="29" xfId="0" applyNumberFormat="1" applyFont="1" applyFill="1" applyBorder="1" applyAlignment="1" applyProtection="1">
      <alignment horizontal="center" vertical="center" wrapText="1"/>
      <protection/>
    </xf>
    <xf numFmtId="0" fontId="79" fillId="0" borderId="30" xfId="0" applyFont="1" applyFill="1" applyBorder="1" applyAlignment="1" applyProtection="1">
      <alignment horizontal="justify" vertical="top" wrapText="1"/>
      <protection/>
    </xf>
    <xf numFmtId="0" fontId="79" fillId="34" borderId="31" xfId="0" applyFont="1" applyFill="1" applyBorder="1" applyAlignment="1" applyProtection="1">
      <alignment vertical="top" wrapText="1"/>
      <protection/>
    </xf>
    <xf numFmtId="0" fontId="79" fillId="0" borderId="32" xfId="0" applyFont="1" applyFill="1" applyBorder="1" applyAlignment="1" applyProtection="1">
      <alignment horizontal="justify" vertical="top" wrapText="1"/>
      <protection/>
    </xf>
    <xf numFmtId="0" fontId="79" fillId="34" borderId="33" xfId="0" applyFont="1" applyFill="1" applyBorder="1" applyAlignment="1" applyProtection="1">
      <alignment vertical="top" wrapText="1"/>
      <protection/>
    </xf>
    <xf numFmtId="0" fontId="79" fillId="0" borderId="34" xfId="0" applyFont="1" applyBorder="1" applyAlignment="1" applyProtection="1">
      <alignment vertical="top" wrapText="1"/>
      <protection/>
    </xf>
    <xf numFmtId="0" fontId="79" fillId="34" borderId="35" xfId="0" applyFont="1" applyFill="1" applyBorder="1" applyAlignment="1" applyProtection="1">
      <alignment vertical="top" wrapText="1"/>
      <protection/>
    </xf>
    <xf numFmtId="0" fontId="69" fillId="0" borderId="0" xfId="0" applyFont="1" applyAlignment="1" applyProtection="1">
      <alignment horizontal="justify"/>
      <protection/>
    </xf>
    <xf numFmtId="0" fontId="79" fillId="0" borderId="0" xfId="0" applyFont="1" applyAlignment="1" applyProtection="1">
      <alignment horizontal="justify"/>
      <protection/>
    </xf>
    <xf numFmtId="0" fontId="0" fillId="0" borderId="0" xfId="0" applyFill="1" applyBorder="1" applyAlignment="1" applyProtection="1">
      <alignment/>
      <protection/>
    </xf>
    <xf numFmtId="171" fontId="0" fillId="0" borderId="0" xfId="0" applyNumberFormat="1" applyFill="1" applyBorder="1" applyAlignment="1" applyProtection="1">
      <alignment/>
      <protection/>
    </xf>
    <xf numFmtId="171" fontId="3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69" fillId="0" borderId="27" xfId="0" applyFont="1" applyFill="1" applyBorder="1" applyAlignment="1" applyProtection="1">
      <alignment horizontal="center"/>
      <protection/>
    </xf>
    <xf numFmtId="171" fontId="69" fillId="0" borderId="27" xfId="0" applyNumberFormat="1" applyFont="1" applyFill="1" applyBorder="1" applyAlignment="1" applyProtection="1">
      <alignment horizontal="center"/>
      <protection/>
    </xf>
    <xf numFmtId="0" fontId="69" fillId="0" borderId="0" xfId="0" applyFont="1" applyAlignment="1" applyProtection="1">
      <alignment/>
      <protection/>
    </xf>
    <xf numFmtId="0" fontId="84" fillId="0" borderId="0" xfId="0" applyFont="1" applyFill="1" applyBorder="1" applyAlignment="1" applyProtection="1">
      <alignment/>
      <protection/>
    </xf>
    <xf numFmtId="0" fontId="84" fillId="0" borderId="0" xfId="0" applyFont="1" applyFill="1" applyBorder="1" applyAlignment="1" applyProtection="1">
      <alignment horizontal="right"/>
      <protection/>
    </xf>
    <xf numFmtId="0" fontId="85" fillId="0" borderId="0" xfId="0" applyFont="1" applyFill="1" applyBorder="1" applyAlignment="1" applyProtection="1">
      <alignment/>
      <protection/>
    </xf>
    <xf numFmtId="171" fontId="84" fillId="0" borderId="0" xfId="0" applyNumberFormat="1" applyFont="1" applyFill="1" applyBorder="1" applyAlignment="1" applyProtection="1">
      <alignment/>
      <protection/>
    </xf>
    <xf numFmtId="0" fontId="84" fillId="0" borderId="0" xfId="0" applyFont="1" applyFill="1" applyBorder="1" applyAlignment="1" applyProtection="1">
      <alignment horizontal="center"/>
      <protection/>
    </xf>
    <xf numFmtId="0" fontId="85" fillId="0" borderId="0" xfId="0" applyFont="1" applyAlignment="1" applyProtection="1">
      <alignment/>
      <protection/>
    </xf>
    <xf numFmtId="2" fontId="71" fillId="34" borderId="0" xfId="0" applyNumberFormat="1" applyFont="1" applyFill="1" applyAlignment="1" applyProtection="1">
      <alignment horizontal="center" vertical="center"/>
      <protection/>
    </xf>
    <xf numFmtId="0" fontId="71" fillId="0" borderId="0" xfId="0" applyFont="1" applyFill="1" applyAlignment="1" applyProtection="1">
      <alignment horizontal="left"/>
      <protection/>
    </xf>
    <xf numFmtId="171" fontId="71" fillId="0" borderId="0" xfId="0" applyNumberFormat="1" applyFont="1" applyAlignment="1" applyProtection="1">
      <alignment horizontal="center"/>
      <protection/>
    </xf>
    <xf numFmtId="170" fontId="71" fillId="0" borderId="0" xfId="0" applyNumberFormat="1" applyFont="1" applyAlignment="1" applyProtection="1">
      <alignment/>
      <protection/>
    </xf>
    <xf numFmtId="0" fontId="71" fillId="0" borderId="0" xfId="0" applyFont="1" applyAlignment="1" applyProtection="1">
      <alignment horizontal="left"/>
      <protection/>
    </xf>
    <xf numFmtId="170" fontId="71" fillId="0" borderId="0" xfId="0" applyNumberFormat="1" applyFont="1" applyFill="1" applyBorder="1" applyAlignment="1" applyProtection="1">
      <alignment/>
      <protection/>
    </xf>
    <xf numFmtId="0" fontId="71" fillId="0" borderId="0" xfId="0" applyFont="1" applyFill="1" applyBorder="1" applyAlignment="1" applyProtection="1">
      <alignment horizontal="center"/>
      <protection/>
    </xf>
    <xf numFmtId="0" fontId="71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71" fillId="33" borderId="0" xfId="0" applyFont="1" applyFill="1" applyAlignment="1" applyProtection="1">
      <alignment/>
      <protection/>
    </xf>
    <xf numFmtId="2" fontId="71" fillId="0" borderId="0" xfId="0" applyNumberFormat="1" applyFont="1" applyAlignment="1" applyProtection="1">
      <alignment horizontal="center" vertical="center"/>
      <protection/>
    </xf>
    <xf numFmtId="170" fontId="74" fillId="0" borderId="14" xfId="0" applyNumberFormat="1" applyFont="1" applyBorder="1" applyAlignment="1" applyProtection="1">
      <alignment/>
      <protection/>
    </xf>
    <xf numFmtId="171" fontId="71" fillId="0" borderId="0" xfId="0" applyNumberFormat="1" applyFont="1" applyAlignment="1" applyProtection="1">
      <alignment/>
      <protection/>
    </xf>
    <xf numFmtId="170" fontId="6" fillId="0" borderId="0" xfId="0" applyNumberFormat="1" applyFont="1" applyBorder="1" applyAlignment="1" applyProtection="1">
      <alignment/>
      <protection/>
    </xf>
    <xf numFmtId="171" fontId="69" fillId="0" borderId="0" xfId="0" applyNumberFormat="1" applyFont="1" applyFill="1" applyBorder="1" applyAlignment="1" applyProtection="1">
      <alignment horizontal="center"/>
      <protection/>
    </xf>
    <xf numFmtId="0" fontId="69" fillId="0" borderId="0" xfId="0" applyFont="1" applyAlignment="1" applyProtection="1">
      <alignment horizontal="center"/>
      <protection/>
    </xf>
    <xf numFmtId="0" fontId="71" fillId="0" borderId="0" xfId="0" applyFont="1" applyAlignment="1" applyProtection="1">
      <alignment horizontal="right"/>
      <protection/>
    </xf>
    <xf numFmtId="0" fontId="76" fillId="0" borderId="0" xfId="0" applyFont="1" applyAlignment="1" applyProtection="1">
      <alignment horizontal="left"/>
      <protection/>
    </xf>
    <xf numFmtId="0" fontId="86" fillId="0" borderId="0" xfId="0" applyFont="1" applyAlignment="1" applyProtection="1">
      <alignment/>
      <protection/>
    </xf>
    <xf numFmtId="0" fontId="86" fillId="0" borderId="0" xfId="0" applyFont="1" applyAlignment="1" applyProtection="1">
      <alignment wrapText="1"/>
      <protection/>
    </xf>
    <xf numFmtId="0" fontId="86" fillId="0" borderId="0" xfId="0" applyFont="1" applyAlignment="1" applyProtection="1">
      <alignment horizontal="left"/>
      <protection/>
    </xf>
    <xf numFmtId="0" fontId="86" fillId="0" borderId="36" xfId="0" applyFont="1" applyBorder="1" applyAlignment="1" applyProtection="1">
      <alignment horizontal="left" vertical="center" wrapText="1"/>
      <protection/>
    </xf>
    <xf numFmtId="0" fontId="86" fillId="0" borderId="36" xfId="0" applyFont="1" applyBorder="1" applyAlignment="1" applyProtection="1">
      <alignment vertical="center" wrapText="1"/>
      <protection/>
    </xf>
    <xf numFmtId="0" fontId="71" fillId="0" borderId="36" xfId="0" applyFont="1" applyBorder="1" applyAlignment="1" applyProtection="1">
      <alignment vertical="center" wrapText="1"/>
      <protection/>
    </xf>
    <xf numFmtId="0" fontId="79" fillId="0" borderId="36" xfId="0" applyFont="1" applyBorder="1" applyAlignment="1" applyProtection="1">
      <alignment horizontal="left" vertical="center" wrapText="1"/>
      <protection/>
    </xf>
    <xf numFmtId="0" fontId="86" fillId="0" borderId="0" xfId="0" applyFont="1" applyAlignment="1" applyProtection="1">
      <alignment vertical="center" wrapText="1"/>
      <protection/>
    </xf>
    <xf numFmtId="0" fontId="86" fillId="0" borderId="37" xfId="0" applyFont="1" applyBorder="1" applyAlignment="1" applyProtection="1">
      <alignment horizontal="left" vertical="center" wrapText="1"/>
      <protection/>
    </xf>
    <xf numFmtId="0" fontId="86" fillId="0" borderId="37" xfId="0" applyFont="1" applyBorder="1" applyAlignment="1" applyProtection="1">
      <alignment vertical="center" wrapText="1"/>
      <protection/>
    </xf>
    <xf numFmtId="0" fontId="70" fillId="0" borderId="19" xfId="0" applyFont="1" applyBorder="1" applyAlignment="1" applyProtection="1">
      <alignment horizontal="left" vertical="top"/>
      <protection/>
    </xf>
    <xf numFmtId="0" fontId="70" fillId="0" borderId="19" xfId="0" applyFont="1" applyBorder="1" applyAlignment="1" applyProtection="1">
      <alignment vertical="top"/>
      <protection/>
    </xf>
    <xf numFmtId="0" fontId="70" fillId="0" borderId="0" xfId="0" applyFont="1" applyAlignment="1" applyProtection="1">
      <alignment vertical="top"/>
      <protection/>
    </xf>
    <xf numFmtId="0" fontId="76" fillId="0" borderId="0" xfId="53" applyFont="1" applyFill="1" applyProtection="1">
      <alignment/>
      <protection/>
    </xf>
    <xf numFmtId="0" fontId="87" fillId="0" borderId="0" xfId="53" applyFont="1" applyFill="1" applyProtection="1">
      <alignment/>
      <protection/>
    </xf>
    <xf numFmtId="0" fontId="2" fillId="0" borderId="0" xfId="53" applyFont="1" applyProtection="1">
      <alignment/>
      <protection/>
    </xf>
    <xf numFmtId="0" fontId="69" fillId="0" borderId="0" xfId="53" applyFont="1" applyFill="1" applyProtection="1">
      <alignment/>
      <protection/>
    </xf>
    <xf numFmtId="0" fontId="88" fillId="0" borderId="0" xfId="53" applyFont="1" applyFill="1" applyProtection="1">
      <alignment/>
      <protection/>
    </xf>
    <xf numFmtId="0" fontId="10" fillId="0" borderId="0" xfId="53" applyFont="1" applyProtection="1">
      <alignment/>
      <protection/>
    </xf>
    <xf numFmtId="0" fontId="70" fillId="0" borderId="17" xfId="0" applyFont="1" applyBorder="1" applyAlignment="1" applyProtection="1">
      <alignment/>
      <protection/>
    </xf>
    <xf numFmtId="0" fontId="70" fillId="0" borderId="18" xfId="0" applyFont="1" applyBorder="1" applyAlignment="1" applyProtection="1">
      <alignment/>
      <protection/>
    </xf>
    <xf numFmtId="0" fontId="70" fillId="34" borderId="23" xfId="0" applyFont="1" applyFill="1" applyBorder="1" applyAlignment="1" applyProtection="1">
      <alignment/>
      <protection/>
    </xf>
    <xf numFmtId="0" fontId="70" fillId="0" borderId="0" xfId="0" applyFont="1" applyBorder="1" applyAlignment="1" applyProtection="1">
      <alignment/>
      <protection/>
    </xf>
    <xf numFmtId="0" fontId="11" fillId="0" borderId="0" xfId="53" applyFont="1" applyProtection="1">
      <alignment/>
      <protection/>
    </xf>
    <xf numFmtId="0" fontId="10" fillId="34" borderId="10" xfId="53" applyFont="1" applyFill="1" applyBorder="1" applyProtection="1">
      <alignment/>
      <protection/>
    </xf>
    <xf numFmtId="0" fontId="10" fillId="34" borderId="15" xfId="53" applyFont="1" applyFill="1" applyBorder="1" applyProtection="1">
      <alignment/>
      <protection/>
    </xf>
    <xf numFmtId="0" fontId="10" fillId="34" borderId="11" xfId="53" applyFont="1" applyFill="1" applyBorder="1" applyProtection="1">
      <alignment/>
      <protection/>
    </xf>
    <xf numFmtId="0" fontId="10" fillId="0" borderId="16" xfId="53" applyFont="1" applyBorder="1" applyProtection="1">
      <alignment/>
      <protection/>
    </xf>
    <xf numFmtId="0" fontId="10" fillId="0" borderId="17" xfId="53" applyFont="1" applyBorder="1" applyProtection="1">
      <alignment/>
      <protection/>
    </xf>
    <xf numFmtId="0" fontId="10" fillId="0" borderId="18" xfId="53" applyFont="1" applyBorder="1" applyProtection="1">
      <alignment/>
      <protection/>
    </xf>
    <xf numFmtId="0" fontId="10" fillId="0" borderId="12" xfId="53" applyFont="1" applyBorder="1" applyProtection="1">
      <alignment/>
      <protection/>
    </xf>
    <xf numFmtId="0" fontId="10" fillId="0" borderId="0" xfId="53" applyFont="1" applyBorder="1" applyProtection="1">
      <alignment/>
      <protection/>
    </xf>
    <xf numFmtId="14" fontId="10" fillId="0" borderId="0" xfId="53" applyNumberFormat="1" applyFont="1" applyBorder="1" applyProtection="1">
      <alignment/>
      <protection/>
    </xf>
    <xf numFmtId="0" fontId="10" fillId="34" borderId="22" xfId="53" applyFont="1" applyFill="1" applyBorder="1" applyProtection="1">
      <alignment/>
      <protection/>
    </xf>
    <xf numFmtId="0" fontId="10" fillId="0" borderId="23" xfId="53" applyFont="1" applyBorder="1" applyProtection="1">
      <alignment/>
      <protection/>
    </xf>
    <xf numFmtId="170" fontId="10" fillId="0" borderId="0" xfId="46" applyFont="1" applyFill="1" applyBorder="1" applyAlignment="1" applyProtection="1">
      <alignment horizontal="right"/>
      <protection/>
    </xf>
    <xf numFmtId="0" fontId="10" fillId="0" borderId="37" xfId="53" applyFont="1" applyBorder="1" applyAlignment="1" applyProtection="1">
      <alignment horizontal="center"/>
      <protection/>
    </xf>
    <xf numFmtId="170" fontId="10" fillId="0" borderId="0" xfId="46" applyFont="1" applyBorder="1" applyAlignment="1" applyProtection="1">
      <alignment horizontal="right"/>
      <protection/>
    </xf>
    <xf numFmtId="0" fontId="10" fillId="34" borderId="22" xfId="53" applyNumberFormat="1" applyFont="1" applyFill="1" applyBorder="1" applyProtection="1">
      <alignment/>
      <protection/>
    </xf>
    <xf numFmtId="0" fontId="12" fillId="0" borderId="23" xfId="53" applyFont="1" applyFill="1" applyBorder="1" applyAlignment="1" applyProtection="1">
      <alignment wrapText="1"/>
      <protection/>
    </xf>
    <xf numFmtId="0" fontId="10" fillId="0" borderId="23" xfId="53" applyFont="1" applyFill="1" applyBorder="1" applyProtection="1">
      <alignment/>
      <protection/>
    </xf>
    <xf numFmtId="170" fontId="10" fillId="0" borderId="0" xfId="53" applyNumberFormat="1" applyFont="1" applyBorder="1" applyProtection="1">
      <alignment/>
      <protection/>
    </xf>
    <xf numFmtId="0" fontId="10" fillId="0" borderId="0" xfId="53" applyFont="1" applyBorder="1" applyAlignment="1" applyProtection="1">
      <alignment horizontal="center"/>
      <protection/>
    </xf>
    <xf numFmtId="9" fontId="10" fillId="0" borderId="0" xfId="53" applyNumberFormat="1" applyFont="1" applyBorder="1" applyAlignment="1" applyProtection="1">
      <alignment horizontal="center"/>
      <protection/>
    </xf>
    <xf numFmtId="170" fontId="10" fillId="0" borderId="0" xfId="46" applyFont="1" applyBorder="1" applyAlignment="1" applyProtection="1">
      <alignment/>
      <protection/>
    </xf>
    <xf numFmtId="0" fontId="69" fillId="0" borderId="12" xfId="53" applyFont="1" applyBorder="1" applyProtection="1">
      <alignment/>
      <protection/>
    </xf>
    <xf numFmtId="171" fontId="10" fillId="0" borderId="0" xfId="53" applyNumberFormat="1" applyFont="1" applyBorder="1" applyProtection="1">
      <alignment/>
      <protection/>
    </xf>
    <xf numFmtId="0" fontId="11" fillId="0" borderId="12" xfId="53" applyFont="1" applyBorder="1" applyProtection="1">
      <alignment/>
      <protection/>
    </xf>
    <xf numFmtId="0" fontId="10" fillId="0" borderId="0" xfId="53" applyFont="1" applyBorder="1" applyAlignment="1" applyProtection="1" quotePrefix="1">
      <alignment horizontal="right"/>
      <protection/>
    </xf>
    <xf numFmtId="170" fontId="11" fillId="0" borderId="14" xfId="46" applyFont="1" applyBorder="1" applyAlignment="1" applyProtection="1">
      <alignment/>
      <protection/>
    </xf>
    <xf numFmtId="0" fontId="10" fillId="0" borderId="13" xfId="53" applyFont="1" applyBorder="1" applyProtection="1">
      <alignment/>
      <protection/>
    </xf>
    <xf numFmtId="0" fontId="10" fillId="0" borderId="14" xfId="53" applyFont="1" applyBorder="1" applyProtection="1">
      <alignment/>
      <protection/>
    </xf>
    <xf numFmtId="171" fontId="10" fillId="0" borderId="14" xfId="53" applyNumberFormat="1" applyFont="1" applyBorder="1" applyProtection="1">
      <alignment/>
      <protection/>
    </xf>
    <xf numFmtId="0" fontId="10" fillId="0" borderId="24" xfId="53" applyFont="1" applyBorder="1" applyProtection="1">
      <alignment/>
      <protection/>
    </xf>
    <xf numFmtId="0" fontId="10" fillId="0" borderId="38" xfId="53" applyFont="1" applyBorder="1" applyProtection="1">
      <alignment/>
      <protection/>
    </xf>
    <xf numFmtId="0" fontId="10" fillId="0" borderId="39" xfId="53" applyFont="1" applyBorder="1" applyProtection="1">
      <alignment/>
      <protection/>
    </xf>
    <xf numFmtId="17" fontId="10" fillId="0" borderId="38" xfId="53" applyNumberFormat="1" applyFont="1" applyBorder="1" applyProtection="1">
      <alignment/>
      <protection/>
    </xf>
    <xf numFmtId="0" fontId="10" fillId="0" borderId="0" xfId="53" applyFont="1" applyBorder="1" applyAlignment="1" applyProtection="1">
      <alignment horizontal="left"/>
      <protection/>
    </xf>
    <xf numFmtId="171" fontId="10" fillId="0" borderId="0" xfId="44" applyFont="1" applyBorder="1" applyAlignment="1" applyProtection="1">
      <alignment/>
      <protection/>
    </xf>
    <xf numFmtId="0" fontId="10" fillId="0" borderId="40" xfId="53" applyFont="1" applyBorder="1" applyProtection="1">
      <alignment/>
      <protection/>
    </xf>
    <xf numFmtId="0" fontId="10" fillId="0" borderId="41" xfId="53" applyFont="1" applyBorder="1" applyProtection="1">
      <alignment/>
      <protection/>
    </xf>
    <xf numFmtId="0" fontId="10" fillId="0" borderId="42" xfId="53" applyFont="1" applyBorder="1" applyProtection="1">
      <alignment/>
      <protection/>
    </xf>
    <xf numFmtId="0" fontId="76" fillId="39" borderId="0" xfId="53" applyFont="1" applyFill="1" applyProtection="1">
      <alignment/>
      <protection/>
    </xf>
    <xf numFmtId="0" fontId="87" fillId="39" borderId="0" xfId="53" applyFont="1" applyFill="1" applyProtection="1">
      <alignment/>
      <protection/>
    </xf>
    <xf numFmtId="0" fontId="2" fillId="0" borderId="0" xfId="53" applyProtection="1">
      <alignment/>
      <protection/>
    </xf>
    <xf numFmtId="0" fontId="9" fillId="0" borderId="0" xfId="53" applyFont="1" applyProtection="1">
      <alignment/>
      <protection/>
    </xf>
    <xf numFmtId="0" fontId="9" fillId="0" borderId="10" xfId="53" applyFont="1" applyBorder="1" applyProtection="1">
      <alignment/>
      <protection/>
    </xf>
    <xf numFmtId="0" fontId="2" fillId="0" borderId="11" xfId="53" applyBorder="1" applyProtection="1">
      <alignment/>
      <protection/>
    </xf>
    <xf numFmtId="0" fontId="2" fillId="34" borderId="10" xfId="53" applyFill="1" applyBorder="1" applyProtection="1">
      <alignment/>
      <protection/>
    </xf>
    <xf numFmtId="0" fontId="2" fillId="34" borderId="15" xfId="53" applyFill="1" applyBorder="1" applyProtection="1">
      <alignment/>
      <protection/>
    </xf>
    <xf numFmtId="0" fontId="2" fillId="34" borderId="11" xfId="53" applyFill="1" applyBorder="1" applyProtection="1">
      <alignment/>
      <protection/>
    </xf>
    <xf numFmtId="0" fontId="2" fillId="0" borderId="43" xfId="53" applyBorder="1" applyProtection="1">
      <alignment/>
      <protection/>
    </xf>
    <xf numFmtId="0" fontId="2" fillId="0" borderId="29" xfId="53" applyBorder="1" applyProtection="1">
      <alignment/>
      <protection/>
    </xf>
    <xf numFmtId="0" fontId="2" fillId="0" borderId="29" xfId="53" applyBorder="1" applyAlignment="1" applyProtection="1">
      <alignment horizontal="center"/>
      <protection/>
    </xf>
    <xf numFmtId="0" fontId="2" fillId="0" borderId="44" xfId="53" applyBorder="1" applyProtection="1">
      <alignment/>
      <protection/>
    </xf>
    <xf numFmtId="171" fontId="10" fillId="35" borderId="22" xfId="53" applyNumberFormat="1" applyFont="1" applyFill="1" applyBorder="1" applyAlignment="1" applyProtection="1">
      <alignment horizontal="left"/>
      <protection/>
    </xf>
    <xf numFmtId="17" fontId="10" fillId="0" borderId="0" xfId="53" applyNumberFormat="1" applyFont="1" applyBorder="1" applyProtection="1">
      <alignment/>
      <protection/>
    </xf>
    <xf numFmtId="171" fontId="10" fillId="0" borderId="0" xfId="53" applyNumberFormat="1" applyFont="1" applyBorder="1" applyAlignment="1" applyProtection="1">
      <alignment horizontal="center"/>
      <protection/>
    </xf>
    <xf numFmtId="172" fontId="10" fillId="35" borderId="22" xfId="53" applyNumberFormat="1" applyFont="1" applyFill="1" applyBorder="1" applyAlignment="1" applyProtection="1">
      <alignment horizontal="center"/>
      <protection/>
    </xf>
    <xf numFmtId="171" fontId="10" fillId="0" borderId="41" xfId="53" applyNumberFormat="1" applyFont="1" applyBorder="1" applyAlignment="1" applyProtection="1">
      <alignment horizontal="center"/>
      <protection/>
    </xf>
    <xf numFmtId="0" fontId="89" fillId="40" borderId="10" xfId="53" applyFont="1" applyFill="1" applyBorder="1" applyProtection="1">
      <alignment/>
      <protection/>
    </xf>
    <xf numFmtId="0" fontId="89" fillId="40" borderId="15" xfId="53" applyFont="1" applyFill="1" applyBorder="1" applyProtection="1">
      <alignment/>
      <protection/>
    </xf>
    <xf numFmtId="0" fontId="90" fillId="40" borderId="11" xfId="53" applyFont="1" applyFill="1" applyBorder="1" applyProtection="1">
      <alignment/>
      <protection/>
    </xf>
    <xf numFmtId="0" fontId="76" fillId="0" borderId="0" xfId="53" applyFont="1" applyBorder="1" applyProtection="1">
      <alignment/>
      <protection/>
    </xf>
    <xf numFmtId="0" fontId="11" fillId="0" borderId="0" xfId="53" applyFont="1" applyBorder="1" applyProtection="1">
      <alignment/>
      <protection/>
    </xf>
    <xf numFmtId="0" fontId="6" fillId="0" borderId="0" xfId="53" applyFont="1" applyBorder="1" applyProtection="1">
      <alignment/>
      <protection/>
    </xf>
    <xf numFmtId="0" fontId="9" fillId="0" borderId="22" xfId="53" applyFont="1" applyBorder="1" applyProtection="1">
      <alignment/>
      <protection/>
    </xf>
    <xf numFmtId="0" fontId="2" fillId="0" borderId="0" xfId="53" applyFill="1" applyBorder="1" applyProtection="1">
      <alignment/>
      <protection/>
    </xf>
    <xf numFmtId="0" fontId="10" fillId="0" borderId="0" xfId="53" applyFont="1" applyAlignment="1" applyProtection="1">
      <alignment horizontal="left"/>
      <protection/>
    </xf>
    <xf numFmtId="170" fontId="70" fillId="34" borderId="22" xfId="47" applyFont="1" applyFill="1" applyBorder="1" applyAlignment="1" applyProtection="1">
      <alignment horizontal="left"/>
      <protection/>
    </xf>
    <xf numFmtId="0" fontId="10" fillId="0" borderId="0" xfId="53" applyFont="1" applyAlignment="1" applyProtection="1">
      <alignment/>
      <protection/>
    </xf>
    <xf numFmtId="0" fontId="10" fillId="34" borderId="22" xfId="53" applyFont="1" applyFill="1" applyBorder="1" applyAlignment="1" applyProtection="1">
      <alignment/>
      <protection/>
    </xf>
    <xf numFmtId="170" fontId="70" fillId="34" borderId="22" xfId="47" applyFont="1" applyFill="1" applyBorder="1" applyAlignment="1" applyProtection="1">
      <alignment/>
      <protection/>
    </xf>
    <xf numFmtId="170" fontId="70" fillId="0" borderId="22" xfId="47" applyFont="1" applyFill="1" applyBorder="1" applyAlignment="1" applyProtection="1">
      <alignment/>
      <protection/>
    </xf>
    <xf numFmtId="2" fontId="71" fillId="33" borderId="0" xfId="0" applyNumberFormat="1" applyFont="1" applyFill="1" applyAlignment="1" applyProtection="1">
      <alignment horizontal="left" vertical="center"/>
      <protection/>
    </xf>
    <xf numFmtId="0" fontId="69" fillId="0" borderId="0" xfId="0" applyFont="1" applyAlignment="1" applyProtection="1">
      <alignment vertical="top"/>
      <protection/>
    </xf>
    <xf numFmtId="0" fontId="79" fillId="0" borderId="37" xfId="0" applyFont="1" applyFill="1" applyBorder="1" applyAlignment="1" applyProtection="1">
      <alignment horizontal="left" vertical="center" wrapText="1"/>
      <protection/>
    </xf>
    <xf numFmtId="0" fontId="75" fillId="0" borderId="19" xfId="36" applyNumberFormat="1" applyFont="1" applyFill="1" applyBorder="1" applyAlignment="1" applyProtection="1">
      <alignment wrapText="1"/>
      <protection/>
    </xf>
    <xf numFmtId="0" fontId="91" fillId="0" borderId="19" xfId="0" applyNumberFormat="1" applyFont="1" applyFill="1" applyBorder="1" applyAlignment="1" applyProtection="1">
      <alignment wrapText="1"/>
      <protection/>
    </xf>
    <xf numFmtId="0" fontId="71" fillId="0" borderId="37" xfId="0" applyFont="1" applyFill="1" applyBorder="1" applyAlignment="1" applyProtection="1">
      <alignment vertical="center" wrapText="1"/>
      <protection/>
    </xf>
    <xf numFmtId="0" fontId="55" fillId="0" borderId="14" xfId="36" applyBorder="1" applyAlignment="1" applyProtection="1">
      <alignment horizontal="left" vertical="center" wrapText="1"/>
      <protection/>
    </xf>
    <xf numFmtId="0" fontId="55" fillId="0" borderId="24" xfId="36" applyBorder="1" applyAlignment="1" applyProtection="1">
      <alignment horizontal="left" vertical="center" wrapText="1"/>
      <protection/>
    </xf>
    <xf numFmtId="0" fontId="82" fillId="0" borderId="45" xfId="0" applyFont="1" applyBorder="1" applyAlignment="1" applyProtection="1">
      <alignment horizontal="center" vertical="top" wrapText="1"/>
      <protection/>
    </xf>
    <xf numFmtId="0" fontId="82" fillId="0" borderId="46" xfId="0" applyFont="1" applyBorder="1" applyAlignment="1" applyProtection="1">
      <alignment horizontal="center" vertical="top" wrapText="1"/>
      <protection/>
    </xf>
    <xf numFmtId="0" fontId="82" fillId="0" borderId="21" xfId="0" applyFont="1" applyBorder="1" applyAlignment="1" applyProtection="1">
      <alignment horizontal="center" vertical="top" wrapText="1"/>
      <protection/>
    </xf>
    <xf numFmtId="0" fontId="79" fillId="0" borderId="47" xfId="0" applyFont="1" applyBorder="1" applyAlignment="1" applyProtection="1">
      <alignment horizontal="left" vertical="top" wrapText="1"/>
      <protection/>
    </xf>
    <xf numFmtId="0" fontId="79" fillId="0" borderId="48" xfId="0" applyFont="1" applyBorder="1" applyAlignment="1" applyProtection="1">
      <alignment horizontal="left" vertical="top" wrapText="1"/>
      <protection/>
    </xf>
    <xf numFmtId="0" fontId="79" fillId="34" borderId="49" xfId="0" applyFont="1" applyFill="1" applyBorder="1" applyAlignment="1" applyProtection="1">
      <alignment horizontal="center" vertical="top" wrapText="1"/>
      <protection/>
    </xf>
    <xf numFmtId="0" fontId="79" fillId="34" borderId="50" xfId="0" applyFont="1" applyFill="1" applyBorder="1" applyAlignment="1" applyProtection="1">
      <alignment horizontal="center" vertical="top" wrapText="1"/>
      <protection/>
    </xf>
    <xf numFmtId="0" fontId="79" fillId="34" borderId="48" xfId="0" applyFont="1" applyFill="1" applyBorder="1" applyAlignment="1" applyProtection="1">
      <alignment horizontal="center" vertical="top" wrapText="1"/>
      <protection/>
    </xf>
    <xf numFmtId="0" fontId="82" fillId="0" borderId="51" xfId="0" applyFont="1" applyBorder="1" applyAlignment="1" applyProtection="1">
      <alignment horizontal="center" vertical="top" wrapText="1"/>
      <protection/>
    </xf>
    <xf numFmtId="0" fontId="82" fillId="0" borderId="20" xfId="0" applyFont="1" applyBorder="1" applyAlignment="1" applyProtection="1">
      <alignment horizontal="center" vertical="top" wrapText="1"/>
      <protection/>
    </xf>
    <xf numFmtId="0" fontId="82" fillId="0" borderId="52" xfId="0" applyFont="1" applyBorder="1" applyAlignment="1" applyProtection="1">
      <alignment horizontal="center" vertical="top" wrapText="1"/>
      <protection/>
    </xf>
    <xf numFmtId="0" fontId="82" fillId="0" borderId="53" xfId="0" applyFont="1" applyBorder="1" applyAlignment="1" applyProtection="1">
      <alignment horizontal="center" vertical="top" wrapText="1"/>
      <protection/>
    </xf>
    <xf numFmtId="0" fontId="82" fillId="0" borderId="54" xfId="0" applyFont="1" applyBorder="1" applyAlignment="1" applyProtection="1">
      <alignment horizontal="center" vertical="top" wrapText="1"/>
      <protection/>
    </xf>
    <xf numFmtId="0" fontId="79" fillId="0" borderId="49" xfId="0" applyFont="1" applyBorder="1" applyAlignment="1" applyProtection="1">
      <alignment horizontal="center" vertical="top" wrapText="1"/>
      <protection/>
    </xf>
    <xf numFmtId="0" fontId="79" fillId="0" borderId="50" xfId="0" applyFont="1" applyBorder="1" applyAlignment="1" applyProtection="1">
      <alignment horizontal="center" vertical="top" wrapText="1"/>
      <protection/>
    </xf>
    <xf numFmtId="0" fontId="79" fillId="0" borderId="55" xfId="0" applyFont="1" applyBorder="1" applyAlignment="1" applyProtection="1">
      <alignment horizontal="center" vertical="top" wrapText="1"/>
      <protection/>
    </xf>
    <xf numFmtId="0" fontId="82" fillId="0" borderId="56" xfId="0" applyFont="1" applyBorder="1" applyAlignment="1" applyProtection="1">
      <alignment horizontal="center" vertical="top" wrapText="1"/>
      <protection/>
    </xf>
    <xf numFmtId="0" fontId="82" fillId="0" borderId="57" xfId="0" applyFont="1" applyBorder="1" applyAlignment="1" applyProtection="1">
      <alignment horizontal="center" vertical="top" wrapText="1"/>
      <protection/>
    </xf>
    <xf numFmtId="0" fontId="83" fillId="0" borderId="58" xfId="0" applyFont="1" applyBorder="1" applyAlignment="1" applyProtection="1">
      <alignment horizontal="justify" wrapText="1"/>
      <protection/>
    </xf>
    <xf numFmtId="0" fontId="80" fillId="0" borderId="0" xfId="0" applyFont="1" applyFill="1" applyAlignment="1" applyProtection="1">
      <alignment horizontal="center" vertical="top" wrapText="1"/>
      <protection/>
    </xf>
    <xf numFmtId="0" fontId="79" fillId="0" borderId="59" xfId="0" applyFont="1" applyFill="1" applyBorder="1" applyAlignment="1" applyProtection="1">
      <alignment horizontal="justify" vertical="top" wrapText="1"/>
      <protection/>
    </xf>
    <xf numFmtId="0" fontId="79" fillId="0" borderId="60" xfId="0" applyFont="1" applyFill="1" applyBorder="1" applyAlignment="1" applyProtection="1">
      <alignment horizontal="justify" vertical="top" wrapText="1"/>
      <protection/>
    </xf>
    <xf numFmtId="0" fontId="79" fillId="0" borderId="61" xfId="0" applyFont="1" applyFill="1" applyBorder="1" applyAlignment="1" applyProtection="1">
      <alignment horizontal="justify" vertical="top" wrapText="1"/>
      <protection/>
    </xf>
    <xf numFmtId="0" fontId="71" fillId="0" borderId="62" xfId="0" applyFont="1" applyFill="1" applyBorder="1" applyAlignment="1" applyProtection="1">
      <alignment horizontal="center" vertical="top" wrapText="1"/>
      <protection/>
    </xf>
    <xf numFmtId="0" fontId="71" fillId="0" borderId="60" xfId="0" applyFont="1" applyFill="1" applyBorder="1" applyAlignment="1" applyProtection="1">
      <alignment horizontal="center" vertical="top" wrapText="1"/>
      <protection/>
    </xf>
    <xf numFmtId="0" fontId="71" fillId="0" borderId="63" xfId="0" applyFont="1" applyFill="1" applyBorder="1" applyAlignment="1" applyProtection="1">
      <alignment horizontal="center" vertical="top" wrapText="1"/>
      <protection/>
    </xf>
    <xf numFmtId="0" fontId="70" fillId="0" borderId="0" xfId="0" applyFont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75" fillId="0" borderId="0" xfId="36" applyFont="1" applyBorder="1" applyAlignment="1" applyProtection="1">
      <alignment horizontal="left" vertical="center" wrapText="1"/>
      <protection/>
    </xf>
    <xf numFmtId="0" fontId="70" fillId="0" borderId="0" xfId="0" applyFont="1" applyBorder="1" applyAlignment="1" applyProtection="1">
      <alignment horizontal="left" vertical="center" wrapText="1"/>
      <protection/>
    </xf>
    <xf numFmtId="0" fontId="70" fillId="0" borderId="23" xfId="0" applyFont="1" applyBorder="1" applyAlignment="1" applyProtection="1">
      <alignment horizontal="left" vertical="center" wrapText="1"/>
      <protection/>
    </xf>
    <xf numFmtId="0" fontId="10" fillId="0" borderId="0" xfId="53" applyFont="1" applyFill="1" applyBorder="1" applyAlignment="1" applyProtection="1">
      <alignment horizontal="right"/>
      <protection/>
    </xf>
    <xf numFmtId="170" fontId="10" fillId="0" borderId="0" xfId="46" applyFont="1" applyFill="1" applyBorder="1" applyAlignment="1" applyProtection="1">
      <alignment horizontal="center"/>
      <protection/>
    </xf>
    <xf numFmtId="0" fontId="75" fillId="0" borderId="23" xfId="36" applyFont="1" applyBorder="1" applyAlignment="1" applyProtection="1">
      <alignment horizontal="left" vertical="center" wrapText="1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Comma 2" xfId="44"/>
    <cellStyle name="Comma 3" xfId="45"/>
    <cellStyle name="Currency 2" xfId="46"/>
    <cellStyle name="Currency 3" xfId="47"/>
    <cellStyle name="Hyperlink 2" xfId="48"/>
    <cellStyle name="Input" xfId="49"/>
    <cellStyle name="Comma" xfId="50"/>
    <cellStyle name="Comma [0]" xfId="51"/>
    <cellStyle name="Neutrale" xfId="52"/>
    <cellStyle name="Normal 2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ras.gov.sg/irasHome/page04.aspx?id=1764" TargetMode="External" /><Relationship Id="rId2" Type="http://schemas.openxmlformats.org/officeDocument/2006/relationships/hyperlink" Target="http://www.iras.gov.sg/irasHome/page04.aspx?id=1758" TargetMode="External" /><Relationship Id="rId3" Type="http://schemas.openxmlformats.org/officeDocument/2006/relationships/hyperlink" Target="http://www.iras.gov.sg/irasHome/uploadedFiles/Quick_Links/Tax_forms/Business_and_employers/IR8A%20and%20App8A%20YA%202014%20Explanatory%20Notes.pdf" TargetMode="External" /><Relationship Id="rId4" Type="http://schemas.openxmlformats.org/officeDocument/2006/relationships/hyperlink" Target="http://www.iras.gov.sg/irasHome/uploadedFiles/Quick_Links/Tax_forms/Business_and_employers/IR8A%20and%20App8A%20YA%202014%20Explanatory%20Notes.pdf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ras.gov.sg/irasHome/page04.aspx?id=1758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ras.gov.sg/irasHome/page04.aspx?id=1784" TargetMode="External" /><Relationship Id="rId2" Type="http://schemas.openxmlformats.org/officeDocument/2006/relationships/hyperlink" Target="http://www.iras.gov.sg/irasHome/page04.aspx?id=1826" TargetMode="External" /><Relationship Id="rId3" Type="http://schemas.openxmlformats.org/officeDocument/2006/relationships/hyperlink" Target="http://www.iras.gov.sg/irasHome/page04.aspx?id=3648" TargetMode="External" /><Relationship Id="rId4" Type="http://schemas.openxmlformats.org/officeDocument/2006/relationships/hyperlink" Target="http://www.iras.gov.sg/irasHome/page04.aspx?id=1838" TargetMode="External" /><Relationship Id="rId5" Type="http://schemas.openxmlformats.org/officeDocument/2006/relationships/hyperlink" Target="http://www.iras.gov.sg/irasHome/page04.aspx?id=1772" TargetMode="External" /><Relationship Id="rId6" Type="http://schemas.openxmlformats.org/officeDocument/2006/relationships/hyperlink" Target="http://www.iras.gov.sg/irasHome/page04.aspx?id=1842" TargetMode="External" /><Relationship Id="rId7" Type="http://schemas.openxmlformats.org/officeDocument/2006/relationships/hyperlink" Target="http://www.iras.gov.sg/irasHome/page04.aspx?id=1772" TargetMode="External" /><Relationship Id="rId8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ras.gov.sg/irasHome/uploadedFiles/Quick_Links/Tax_forms/Business_and_employers/IR8A%20and%20App8A%20YA%202014%20Explanatory%20Notes.pdf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ras.gov.sg/irasHome/uploadedFiles/Quick_Links/Tax_forms/Business_and_employers/IR8A%20and%20App8A%20YA%202014%20Explanatory%20Notes.pdf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showGridLines="0" zoomScalePageLayoutView="0" workbookViewId="0" topLeftCell="A4">
      <selection activeCell="E14" sqref="E14"/>
    </sheetView>
  </sheetViews>
  <sheetFormatPr defaultColWidth="9.140625" defaultRowHeight="30" customHeight="1"/>
  <cols>
    <col min="1" max="1" width="37.28125" style="27" customWidth="1"/>
    <col min="2" max="2" width="27.421875" style="27" customWidth="1"/>
    <col min="3" max="13" width="11.28125" style="27" customWidth="1"/>
    <col min="14" max="16384" width="9.140625" style="27" customWidth="1"/>
  </cols>
  <sheetData>
    <row r="1" s="25" customFormat="1" ht="19.5" customHeight="1">
      <c r="A1" s="24" t="s">
        <v>96</v>
      </c>
    </row>
    <row r="2" ht="19.5" customHeight="1" thickBot="1">
      <c r="A2" s="26"/>
    </row>
    <row r="3" spans="1:3" ht="15" customHeight="1" thickBot="1">
      <c r="A3" s="1" t="s">
        <v>80</v>
      </c>
      <c r="B3" s="10" t="s">
        <v>86</v>
      </c>
      <c r="C3" s="2"/>
    </row>
    <row r="4" spans="1:3" ht="19.5" customHeight="1">
      <c r="A4" s="11" t="s">
        <v>81</v>
      </c>
      <c r="B4" s="12"/>
      <c r="C4" s="14"/>
    </row>
    <row r="5" spans="1:3" ht="25.5" customHeight="1" thickBot="1">
      <c r="A5" s="15" t="s">
        <v>83</v>
      </c>
      <c r="B5" s="229" t="s">
        <v>136</v>
      </c>
      <c r="C5" s="230"/>
    </row>
    <row r="6" spans="1:3" s="28" customFormat="1" ht="19.5" customHeight="1" thickBot="1">
      <c r="A6" s="13"/>
      <c r="B6" s="7"/>
      <c r="C6" s="7"/>
    </row>
    <row r="7" spans="1:7" ht="19.5" customHeight="1" thickBot="1">
      <c r="A7" s="29" t="s">
        <v>84</v>
      </c>
      <c r="B7" s="30" t="s">
        <v>146</v>
      </c>
      <c r="C7" s="31"/>
      <c r="D7" s="28"/>
      <c r="E7" s="28"/>
      <c r="F7" s="28"/>
      <c r="G7" s="28"/>
    </row>
    <row r="8" s="33" customFormat="1" ht="19.5" customHeight="1">
      <c r="A8" s="32" t="s">
        <v>132</v>
      </c>
    </row>
    <row r="9" s="33" customFormat="1" ht="19.5" customHeight="1">
      <c r="A9" s="34" t="s">
        <v>133</v>
      </c>
    </row>
    <row r="10" spans="1:7" ht="30" customHeight="1">
      <c r="A10" s="35" t="s">
        <v>82</v>
      </c>
      <c r="C10" s="36"/>
      <c r="G10" s="36" t="s">
        <v>3</v>
      </c>
    </row>
    <row r="11" spans="1:2" s="38" customFormat="1" ht="12.75" thickBot="1">
      <c r="A11" s="22" t="s">
        <v>136</v>
      </c>
      <c r="B11" s="37"/>
    </row>
    <row r="12" spans="1:14" ht="23.25" customHeight="1" thickTop="1">
      <c r="A12" s="239"/>
      <c r="B12" s="240"/>
      <c r="C12" s="242" t="s">
        <v>4</v>
      </c>
      <c r="D12" s="243"/>
      <c r="E12" s="240"/>
      <c r="F12" s="39" t="s">
        <v>5</v>
      </c>
      <c r="G12" s="242" t="s">
        <v>7</v>
      </c>
      <c r="H12" s="243"/>
      <c r="I12" s="243"/>
      <c r="J12" s="240"/>
      <c r="K12" s="242" t="s">
        <v>9</v>
      </c>
      <c r="L12" s="243"/>
      <c r="M12" s="247"/>
      <c r="N12" s="249"/>
    </row>
    <row r="13" spans="1:14" ht="15.75" customHeight="1" thickBot="1">
      <c r="A13" s="241"/>
      <c r="B13" s="233"/>
      <c r="C13" s="231"/>
      <c r="D13" s="232"/>
      <c r="E13" s="233"/>
      <c r="F13" s="40" t="s">
        <v>6</v>
      </c>
      <c r="G13" s="231" t="s">
        <v>8</v>
      </c>
      <c r="H13" s="232"/>
      <c r="I13" s="232"/>
      <c r="J13" s="233"/>
      <c r="K13" s="231" t="s">
        <v>10</v>
      </c>
      <c r="L13" s="232"/>
      <c r="M13" s="248"/>
      <c r="N13" s="249"/>
    </row>
    <row r="14" spans="1:14" ht="19.5" customHeight="1" thickBot="1">
      <c r="A14" s="234" t="s">
        <v>71</v>
      </c>
      <c r="B14" s="235"/>
      <c r="C14" s="41"/>
      <c r="D14" s="41"/>
      <c r="E14" s="41"/>
      <c r="F14" s="42">
        <v>250</v>
      </c>
      <c r="G14" s="41"/>
      <c r="H14" s="236"/>
      <c r="I14" s="238"/>
      <c r="J14" s="41"/>
      <c r="K14" s="244"/>
      <c r="L14" s="245"/>
      <c r="M14" s="246"/>
      <c r="N14" s="43"/>
    </row>
    <row r="15" spans="1:14" ht="19.5" customHeight="1" thickBot="1">
      <c r="A15" s="234" t="s">
        <v>11</v>
      </c>
      <c r="B15" s="235"/>
      <c r="C15" s="236"/>
      <c r="D15" s="237"/>
      <c r="E15" s="238"/>
      <c r="F15" s="42">
        <v>25</v>
      </c>
      <c r="G15" s="236"/>
      <c r="H15" s="237"/>
      <c r="I15" s="237"/>
      <c r="J15" s="238"/>
      <c r="K15" s="244"/>
      <c r="L15" s="245"/>
      <c r="M15" s="246"/>
      <c r="N15" s="43"/>
    </row>
    <row r="16" spans="1:14" ht="19.5" customHeight="1" thickBot="1">
      <c r="A16" s="234" t="s">
        <v>12</v>
      </c>
      <c r="B16" s="235"/>
      <c r="C16" s="236"/>
      <c r="D16" s="237"/>
      <c r="E16" s="238"/>
      <c r="F16" s="42">
        <v>50</v>
      </c>
      <c r="G16" s="236"/>
      <c r="H16" s="237"/>
      <c r="I16" s="237"/>
      <c r="J16" s="238"/>
      <c r="K16" s="244"/>
      <c r="L16" s="245"/>
      <c r="M16" s="246"/>
      <c r="N16" s="43"/>
    </row>
    <row r="17" spans="1:14" ht="19.5" customHeight="1" thickBot="1">
      <c r="A17" s="234" t="s">
        <v>13</v>
      </c>
      <c r="B17" s="235"/>
      <c r="C17" s="236"/>
      <c r="D17" s="237"/>
      <c r="E17" s="238"/>
      <c r="F17" s="42">
        <v>100</v>
      </c>
      <c r="G17" s="236"/>
      <c r="H17" s="237"/>
      <c r="I17" s="237"/>
      <c r="J17" s="238"/>
      <c r="K17" s="244"/>
      <c r="L17" s="245"/>
      <c r="M17" s="246"/>
      <c r="N17" s="43"/>
    </row>
    <row r="18" spans="1:14" s="38" customFormat="1" ht="19.5" customHeight="1" thickBot="1">
      <c r="A18" s="251" t="s">
        <v>66</v>
      </c>
      <c r="B18" s="252"/>
      <c r="C18" s="252"/>
      <c r="D18" s="252"/>
      <c r="E18" s="252"/>
      <c r="F18" s="44"/>
      <c r="G18" s="252"/>
      <c r="H18" s="252"/>
      <c r="I18" s="252"/>
      <c r="J18" s="253"/>
      <c r="K18" s="254"/>
      <c r="L18" s="255"/>
      <c r="M18" s="256"/>
      <c r="N18" s="45"/>
    </row>
    <row r="19" spans="1:14" ht="19.5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7"/>
      <c r="L19" s="48"/>
      <c r="M19" s="48"/>
      <c r="N19" s="43"/>
    </row>
    <row r="20" spans="1:14" s="50" customFormat="1" ht="19.5" customHeight="1">
      <c r="A20" s="49" t="s">
        <v>135</v>
      </c>
      <c r="C20" s="49"/>
      <c r="D20" s="49"/>
      <c r="E20" s="49"/>
      <c r="F20" s="49"/>
      <c r="G20" s="49"/>
      <c r="H20" s="49"/>
      <c r="I20" s="49"/>
      <c r="J20" s="49"/>
      <c r="K20" s="51"/>
      <c r="L20" s="49"/>
      <c r="M20" s="49"/>
      <c r="N20" s="52"/>
    </row>
    <row r="21" spans="1:7" s="38" customFormat="1" ht="12">
      <c r="A21" s="23" t="s">
        <v>136</v>
      </c>
      <c r="B21" s="37" t="s">
        <v>137</v>
      </c>
      <c r="C21" s="53"/>
      <c r="G21" s="53"/>
    </row>
    <row r="22" spans="1:14" s="50" customFormat="1" ht="19.5" customHeight="1" thickBot="1">
      <c r="A22" s="54" t="s">
        <v>138</v>
      </c>
      <c r="B22" s="55"/>
      <c r="C22" s="56" t="s">
        <v>127</v>
      </c>
      <c r="D22" s="56" t="s">
        <v>128</v>
      </c>
      <c r="E22" s="56" t="s">
        <v>129</v>
      </c>
      <c r="F22" s="56" t="s">
        <v>130</v>
      </c>
      <c r="G22" s="56" t="s">
        <v>131</v>
      </c>
      <c r="H22" s="55"/>
      <c r="J22" s="57"/>
      <c r="K22" s="58"/>
      <c r="L22" s="58"/>
      <c r="N22" s="59"/>
    </row>
    <row r="23" spans="1:14" s="50" customFormat="1" ht="19.5" customHeight="1" thickBot="1">
      <c r="A23" s="54" t="s">
        <v>126</v>
      </c>
      <c r="B23" s="60"/>
      <c r="C23" s="61"/>
      <c r="D23" s="61"/>
      <c r="E23" s="61"/>
      <c r="F23" s="61"/>
      <c r="G23" s="61"/>
      <c r="H23" s="55"/>
      <c r="J23" s="57"/>
      <c r="K23" s="58"/>
      <c r="L23" s="58"/>
      <c r="N23" s="59"/>
    </row>
    <row r="24" spans="1:14" s="50" customFormat="1" ht="19.5" customHeight="1" thickBot="1">
      <c r="A24" s="62" t="s">
        <v>72</v>
      </c>
      <c r="B24" s="60"/>
      <c r="C24" s="61"/>
      <c r="D24" s="61"/>
      <c r="E24" s="61"/>
      <c r="F24" s="61"/>
      <c r="G24" s="61"/>
      <c r="H24" s="55"/>
      <c r="I24" s="63"/>
      <c r="J24" s="63"/>
      <c r="K24" s="58"/>
      <c r="N24" s="59"/>
    </row>
    <row r="25" spans="1:14" s="50" customFormat="1" ht="19.5" customHeight="1" thickBot="1">
      <c r="A25" s="62" t="s">
        <v>73</v>
      </c>
      <c r="B25" s="60"/>
      <c r="C25" s="61"/>
      <c r="D25" s="61"/>
      <c r="E25" s="61"/>
      <c r="F25" s="61"/>
      <c r="G25" s="61"/>
      <c r="H25" s="55"/>
      <c r="I25" s="63"/>
      <c r="J25" s="63"/>
      <c r="K25" s="58"/>
      <c r="N25" s="59"/>
    </row>
    <row r="26" spans="1:14" s="38" customFormat="1" ht="30" customHeight="1">
      <c r="A26" s="50"/>
      <c r="B26" s="64"/>
      <c r="D26" s="64"/>
      <c r="E26" s="64"/>
      <c r="F26" s="64"/>
      <c r="G26" s="64"/>
      <c r="H26" s="64"/>
      <c r="I26" s="64"/>
      <c r="J26" s="64"/>
      <c r="K26" s="64"/>
      <c r="L26" s="64"/>
      <c r="M26" s="250"/>
      <c r="N26" s="250"/>
    </row>
    <row r="27" spans="1:16" s="67" customFormat="1" ht="12">
      <c r="A27" s="65"/>
      <c r="B27" s="66"/>
      <c r="M27" s="68"/>
      <c r="N27" s="68"/>
      <c r="O27" s="68"/>
      <c r="P27" s="68"/>
    </row>
    <row r="28" spans="1:16" ht="19.5" customHeight="1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</row>
    <row r="29" spans="1:16" ht="19.5" customHeight="1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</sheetData>
  <sheetProtection/>
  <mergeCells count="27">
    <mergeCell ref="A16:B16"/>
    <mergeCell ref="C16:E16"/>
    <mergeCell ref="M26:N26"/>
    <mergeCell ref="A17:B17"/>
    <mergeCell ref="C17:E17"/>
    <mergeCell ref="G17:J17"/>
    <mergeCell ref="K17:M17"/>
    <mergeCell ref="A18:E18"/>
    <mergeCell ref="G18:J18"/>
    <mergeCell ref="K18:M18"/>
    <mergeCell ref="G16:J16"/>
    <mergeCell ref="K16:M16"/>
    <mergeCell ref="K12:M12"/>
    <mergeCell ref="K13:M13"/>
    <mergeCell ref="N12:N13"/>
    <mergeCell ref="K14:M14"/>
    <mergeCell ref="K15:M15"/>
    <mergeCell ref="B5:C5"/>
    <mergeCell ref="G13:J13"/>
    <mergeCell ref="A15:B15"/>
    <mergeCell ref="C15:E15"/>
    <mergeCell ref="G15:J15"/>
    <mergeCell ref="A14:B14"/>
    <mergeCell ref="H14:I14"/>
    <mergeCell ref="A12:B13"/>
    <mergeCell ref="C12:E13"/>
    <mergeCell ref="G12:J12"/>
  </mergeCells>
  <hyperlinks>
    <hyperlink ref="A21" r:id="rId1" display="Please click here for more information"/>
    <hyperlink ref="A11" r:id="rId2" display="Please click here for more information"/>
    <hyperlink ref="B5" r:id="rId3" display="http://www.iras.gov.sg/irasHome/uploadedFiles/Quick_Links/Tax_forms/Business_and_employers/IR8A%20and%20App8A%20YA%202014%20Explanatory%20Notes.pdf"/>
    <hyperlink ref="B5:C5" r:id="rId4" display="http://www.iras.gov.sg/irasHome/uploadedFiles/Quick_Links/Tax_forms/Business_and_employers/IR8A%20and%20App8A%20YA%202014%20Explanatory%20Notes.pdf"/>
  </hyperlinks>
  <printOptions/>
  <pageMargins left="0.07874015748031496" right="0.07874015748031496" top="0.2755905511811024" bottom="0.1968503937007874" header="0.31496062992125984" footer="0.15748031496062992"/>
  <pageSetup fitToHeight="1" fitToWidth="1" horizontalDpi="600" verticalDpi="600" orientation="portrait" paperSize="9" scale="57"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1"/>
  <sheetViews>
    <sheetView showGridLines="0" zoomScalePageLayoutView="0" workbookViewId="0" topLeftCell="A37">
      <selection activeCell="A13" sqref="A13"/>
    </sheetView>
  </sheetViews>
  <sheetFormatPr defaultColWidth="9.140625" defaultRowHeight="30" customHeight="1"/>
  <cols>
    <col min="1" max="1" width="34.7109375" style="27" customWidth="1"/>
    <col min="2" max="2" width="37.140625" style="27" customWidth="1"/>
    <col min="3" max="3" width="10.28125" style="27" bestFit="1" customWidth="1"/>
    <col min="4" max="4" width="11.8515625" style="27" customWidth="1"/>
    <col min="5" max="5" width="9.140625" style="27" customWidth="1"/>
    <col min="6" max="6" width="6.00390625" style="27" customWidth="1"/>
    <col min="7" max="16384" width="9.140625" style="27" customWidth="1"/>
  </cols>
  <sheetData>
    <row r="1" spans="1:3" ht="37.5" customHeight="1">
      <c r="A1" s="24" t="s">
        <v>116</v>
      </c>
      <c r="B1" s="257"/>
      <c r="C1" s="257"/>
    </row>
    <row r="2" spans="1:2" s="38" customFormat="1" ht="12">
      <c r="A2" s="22" t="s">
        <v>136</v>
      </c>
      <c r="B2" s="37"/>
    </row>
    <row r="3" spans="1:3" ht="15" customHeight="1" thickBot="1">
      <c r="A3" s="26"/>
      <c r="B3" s="70"/>
      <c r="C3" s="70"/>
    </row>
    <row r="4" spans="1:6" ht="15" customHeight="1" thickBot="1">
      <c r="A4" s="1" t="s">
        <v>80</v>
      </c>
      <c r="B4" s="9" t="s">
        <v>85</v>
      </c>
      <c r="C4" s="10"/>
      <c r="D4" s="10"/>
      <c r="E4" s="71"/>
      <c r="F4" s="2"/>
    </row>
    <row r="5" spans="1:6" ht="15" customHeight="1">
      <c r="A5" s="11" t="s">
        <v>81</v>
      </c>
      <c r="B5" s="12"/>
      <c r="C5" s="12"/>
      <c r="D5" s="12"/>
      <c r="E5" s="12"/>
      <c r="F5" s="14"/>
    </row>
    <row r="6" spans="1:6" ht="15" customHeight="1">
      <c r="A6" s="72" t="s">
        <v>88</v>
      </c>
      <c r="B6" s="3"/>
      <c r="C6" s="3"/>
      <c r="D6" s="3"/>
      <c r="E6" s="3"/>
      <c r="F6" s="73"/>
    </row>
    <row r="7" spans="1:6" ht="15" customHeight="1" thickBot="1">
      <c r="A7" s="6"/>
      <c r="B7" s="7"/>
      <c r="C7" s="7"/>
      <c r="D7" s="74"/>
      <c r="E7" s="74"/>
      <c r="F7" s="75"/>
    </row>
    <row r="8" spans="1:6" s="28" customFormat="1" ht="15" customHeight="1" thickBot="1">
      <c r="A8" s="13"/>
      <c r="B8" s="7"/>
      <c r="C8" s="7"/>
      <c r="D8" s="74"/>
      <c r="E8" s="74"/>
      <c r="F8" s="74"/>
    </row>
    <row r="9" spans="1:6" ht="15" customHeight="1" thickBot="1">
      <c r="A9" s="76" t="s">
        <v>84</v>
      </c>
      <c r="B9" s="77" t="s">
        <v>146</v>
      </c>
      <c r="C9" s="78"/>
      <c r="D9" s="79"/>
      <c r="E9" s="79"/>
      <c r="F9" s="80"/>
    </row>
    <row r="10" spans="1:4" ht="30" customHeight="1" thickBot="1">
      <c r="A10" s="81"/>
      <c r="D10" s="82"/>
    </row>
    <row r="11" spans="1:4" ht="30" customHeight="1">
      <c r="A11" s="83" t="s">
        <v>0</v>
      </c>
      <c r="B11" s="83" t="s">
        <v>78</v>
      </c>
      <c r="C11" s="83" t="s">
        <v>75</v>
      </c>
      <c r="D11" s="83" t="s">
        <v>1</v>
      </c>
    </row>
    <row r="12" spans="1:4" ht="66.75" customHeight="1">
      <c r="A12" s="84" t="s">
        <v>147</v>
      </c>
      <c r="B12" s="85">
        <v>41275</v>
      </c>
      <c r="C12" s="86">
        <v>41639</v>
      </c>
      <c r="D12" s="87">
        <f>(C12-B12)+1</f>
        <v>365</v>
      </c>
    </row>
    <row r="13" spans="1:4" s="18" customFormat="1" ht="28.5" customHeight="1" thickBot="1">
      <c r="A13" s="88"/>
      <c r="B13" s="89"/>
      <c r="C13" s="89"/>
      <c r="D13" s="88"/>
    </row>
    <row r="14" spans="1:4" ht="24">
      <c r="A14" s="90" t="s">
        <v>65</v>
      </c>
      <c r="B14" s="91">
        <v>0</v>
      </c>
      <c r="C14" s="28"/>
      <c r="D14" s="28"/>
    </row>
    <row r="15" spans="1:4" ht="24">
      <c r="A15" s="92" t="s">
        <v>134</v>
      </c>
      <c r="B15" s="93">
        <v>0</v>
      </c>
      <c r="C15" s="28"/>
      <c r="D15" s="28"/>
    </row>
    <row r="16" spans="1:2" ht="36.75" thickBot="1">
      <c r="A16" s="94" t="s">
        <v>2</v>
      </c>
      <c r="B16" s="95">
        <v>0</v>
      </c>
    </row>
    <row r="17" spans="1:18" ht="30" customHeight="1">
      <c r="A17" s="96" t="s">
        <v>68</v>
      </c>
      <c r="D17" s="97"/>
      <c r="E17" s="97"/>
      <c r="F17" s="258"/>
      <c r="G17" s="259"/>
      <c r="H17" s="98"/>
      <c r="I17" s="18"/>
      <c r="J17" s="98"/>
      <c r="K17" s="98"/>
      <c r="L17" s="98"/>
      <c r="M17" s="98"/>
      <c r="N17" s="99"/>
      <c r="O17" s="99"/>
      <c r="P17" s="100"/>
      <c r="Q17" s="101"/>
      <c r="R17" s="18"/>
    </row>
    <row r="18" spans="1:18" s="110" customFormat="1" ht="15" customHeight="1">
      <c r="A18" s="102" t="s">
        <v>69</v>
      </c>
      <c r="B18" s="102" t="s">
        <v>17</v>
      </c>
      <c r="C18" s="102" t="s">
        <v>18</v>
      </c>
      <c r="D18" s="103" t="s">
        <v>19</v>
      </c>
      <c r="E18" s="104"/>
      <c r="F18" s="105"/>
      <c r="G18" s="106"/>
      <c r="H18" s="105"/>
      <c r="I18" s="107"/>
      <c r="J18" s="105"/>
      <c r="K18" s="105"/>
      <c r="L18" s="105"/>
      <c r="M18" s="105"/>
      <c r="N18" s="108"/>
      <c r="O18" s="108"/>
      <c r="P18" s="108"/>
      <c r="Q18" s="109"/>
      <c r="R18" s="107"/>
    </row>
    <row r="19" spans="1:18" ht="15" customHeight="1">
      <c r="A19" s="111">
        <v>0</v>
      </c>
      <c r="B19" s="112" t="s">
        <v>20</v>
      </c>
      <c r="C19" s="113">
        <v>10</v>
      </c>
      <c r="D19" s="114">
        <f>ROUNDDOWN(($A19*$C19*12/365*$D$12),2)</f>
        <v>0</v>
      </c>
      <c r="E19" s="115"/>
      <c r="F19" s="18"/>
      <c r="G19" s="18"/>
      <c r="H19" s="18"/>
      <c r="I19" s="116"/>
      <c r="J19" s="17"/>
      <c r="K19" s="117"/>
      <c r="L19" s="17"/>
      <c r="M19" s="17"/>
      <c r="N19" s="17"/>
      <c r="O19" s="17"/>
      <c r="P19" s="18"/>
      <c r="Q19" s="18"/>
      <c r="R19" s="18"/>
    </row>
    <row r="20" spans="1:15" ht="15" customHeight="1">
      <c r="A20" s="111">
        <v>0</v>
      </c>
      <c r="B20" s="112" t="s">
        <v>21</v>
      </c>
      <c r="C20" s="113">
        <v>10</v>
      </c>
      <c r="D20" s="114">
        <f aca="true" t="shared" si="0" ref="D20:D26">ROUNDDOWN(($A20*$C20*12/365*$D$12),2)</f>
        <v>0</v>
      </c>
      <c r="E20" s="115"/>
      <c r="I20" s="114"/>
      <c r="J20" s="69"/>
      <c r="K20" s="118"/>
      <c r="L20" s="69"/>
      <c r="M20" s="69"/>
      <c r="N20" s="69"/>
      <c r="O20" s="69"/>
    </row>
    <row r="21" spans="1:15" ht="15" customHeight="1">
      <c r="A21" s="111">
        <v>0</v>
      </c>
      <c r="B21" s="112" t="s">
        <v>22</v>
      </c>
      <c r="C21" s="113">
        <v>20</v>
      </c>
      <c r="D21" s="114">
        <f t="shared" si="0"/>
        <v>0</v>
      </c>
      <c r="E21" s="115"/>
      <c r="I21" s="114"/>
      <c r="J21" s="69"/>
      <c r="K21" s="118"/>
      <c r="L21" s="69"/>
      <c r="M21" s="69"/>
      <c r="N21" s="69"/>
      <c r="O21" s="69"/>
    </row>
    <row r="22" spans="1:15" ht="15" customHeight="1">
      <c r="A22" s="111">
        <v>0</v>
      </c>
      <c r="B22" s="112" t="s">
        <v>23</v>
      </c>
      <c r="C22" s="113">
        <v>3</v>
      </c>
      <c r="D22" s="114">
        <f t="shared" si="0"/>
        <v>0</v>
      </c>
      <c r="E22" s="115"/>
      <c r="I22" s="114"/>
      <c r="J22" s="69"/>
      <c r="K22" s="118"/>
      <c r="L22" s="69"/>
      <c r="M22" s="69"/>
      <c r="N22" s="69"/>
      <c r="O22" s="69"/>
    </row>
    <row r="23" spans="1:15" ht="15" customHeight="1">
      <c r="A23" s="111">
        <v>0</v>
      </c>
      <c r="B23" s="112" t="s">
        <v>24</v>
      </c>
      <c r="C23" s="113">
        <v>40</v>
      </c>
      <c r="D23" s="114">
        <f t="shared" si="0"/>
        <v>0</v>
      </c>
      <c r="E23" s="115"/>
      <c r="I23" s="114"/>
      <c r="J23" s="69"/>
      <c r="K23" s="118"/>
      <c r="L23" s="69"/>
      <c r="M23" s="69"/>
      <c r="N23" s="69"/>
      <c r="O23" s="69"/>
    </row>
    <row r="24" spans="1:15" ht="15" customHeight="1">
      <c r="A24" s="111">
        <v>0</v>
      </c>
      <c r="B24" s="112" t="s">
        <v>25</v>
      </c>
      <c r="C24" s="113">
        <v>15</v>
      </c>
      <c r="D24" s="114">
        <f t="shared" si="0"/>
        <v>0</v>
      </c>
      <c r="E24" s="115"/>
      <c r="I24" s="114"/>
      <c r="J24" s="69"/>
      <c r="K24" s="118"/>
      <c r="L24" s="69"/>
      <c r="M24" s="69"/>
      <c r="N24" s="69"/>
      <c r="O24" s="69"/>
    </row>
    <row r="25" spans="1:15" ht="15" customHeight="1">
      <c r="A25" s="111">
        <v>0</v>
      </c>
      <c r="B25" s="112" t="s">
        <v>26</v>
      </c>
      <c r="C25" s="113">
        <v>15</v>
      </c>
      <c r="D25" s="114">
        <f t="shared" si="0"/>
        <v>0</v>
      </c>
      <c r="E25" s="115"/>
      <c r="I25" s="114"/>
      <c r="J25" s="69"/>
      <c r="K25" s="118"/>
      <c r="L25" s="69"/>
      <c r="M25" s="69"/>
      <c r="N25" s="69"/>
      <c r="O25" s="69"/>
    </row>
    <row r="26" spans="1:15" ht="15" customHeight="1">
      <c r="A26" s="111">
        <v>0</v>
      </c>
      <c r="B26" s="112" t="s">
        <v>27</v>
      </c>
      <c r="C26" s="113">
        <v>15</v>
      </c>
      <c r="D26" s="114">
        <f t="shared" si="0"/>
        <v>0</v>
      </c>
      <c r="E26" s="115"/>
      <c r="I26" s="114"/>
      <c r="J26" s="69"/>
      <c r="K26" s="118"/>
      <c r="L26" s="69"/>
      <c r="M26" s="69"/>
      <c r="N26" s="69"/>
      <c r="O26" s="69"/>
    </row>
    <row r="27" spans="1:15" ht="15" customHeight="1">
      <c r="A27" s="111"/>
      <c r="B27" s="119" t="s">
        <v>28</v>
      </c>
      <c r="C27" s="113"/>
      <c r="D27" s="114"/>
      <c r="E27" s="115"/>
      <c r="I27" s="114"/>
      <c r="J27" s="69"/>
      <c r="K27" s="118"/>
      <c r="L27" s="69"/>
      <c r="M27" s="69"/>
      <c r="N27" s="69"/>
      <c r="O27" s="69"/>
    </row>
    <row r="28" spans="1:15" ht="15" customHeight="1">
      <c r="A28" s="111">
        <v>0</v>
      </c>
      <c r="B28" s="115" t="s">
        <v>29</v>
      </c>
      <c r="C28" s="113">
        <v>10</v>
      </c>
      <c r="D28" s="114">
        <f>ROUNDDOWN(($A28*$C28*12/365*$D$12),2)</f>
        <v>0</v>
      </c>
      <c r="E28" s="115"/>
      <c r="I28" s="114"/>
      <c r="J28" s="69"/>
      <c r="K28" s="118"/>
      <c r="L28" s="69"/>
      <c r="M28" s="69"/>
      <c r="N28" s="69"/>
      <c r="O28" s="69"/>
    </row>
    <row r="29" spans="1:15" ht="15" customHeight="1">
      <c r="A29" s="111">
        <v>0</v>
      </c>
      <c r="B29" s="115" t="s">
        <v>30</v>
      </c>
      <c r="C29" s="113">
        <v>15</v>
      </c>
      <c r="D29" s="114">
        <f aca="true" t="shared" si="1" ref="D29:D37">ROUNDDOWN(($A29*$C29*12/365*$D$12),2)</f>
        <v>0</v>
      </c>
      <c r="E29" s="115"/>
      <c r="I29" s="114"/>
      <c r="J29" s="69"/>
      <c r="K29" s="118"/>
      <c r="L29" s="69"/>
      <c r="M29" s="69"/>
      <c r="N29" s="69"/>
      <c r="O29" s="69"/>
    </row>
    <row r="30" spans="1:15" ht="15" customHeight="1">
      <c r="A30" s="111">
        <v>0</v>
      </c>
      <c r="B30" s="115" t="s">
        <v>31</v>
      </c>
      <c r="C30" s="113">
        <v>15</v>
      </c>
      <c r="D30" s="114">
        <f t="shared" si="1"/>
        <v>0</v>
      </c>
      <c r="E30" s="115"/>
      <c r="I30" s="114"/>
      <c r="J30" s="69"/>
      <c r="K30" s="118"/>
      <c r="L30" s="69"/>
      <c r="M30" s="69"/>
      <c r="N30" s="69"/>
      <c r="O30" s="69"/>
    </row>
    <row r="31" spans="1:15" ht="15" customHeight="1">
      <c r="A31" s="111">
        <v>0</v>
      </c>
      <c r="B31" s="115" t="s">
        <v>32</v>
      </c>
      <c r="C31" s="113">
        <v>10</v>
      </c>
      <c r="D31" s="114">
        <f t="shared" si="1"/>
        <v>0</v>
      </c>
      <c r="E31" s="115"/>
      <c r="I31" s="114"/>
      <c r="J31" s="69"/>
      <c r="K31" s="118"/>
      <c r="L31" s="69"/>
      <c r="M31" s="69"/>
      <c r="N31" s="69"/>
      <c r="O31" s="69"/>
    </row>
    <row r="32" spans="1:15" ht="15" customHeight="1">
      <c r="A32" s="111">
        <v>0</v>
      </c>
      <c r="B32" s="115" t="s">
        <v>33</v>
      </c>
      <c r="C32" s="113">
        <v>30</v>
      </c>
      <c r="D32" s="114">
        <f t="shared" si="1"/>
        <v>0</v>
      </c>
      <c r="E32" s="115"/>
      <c r="I32" s="114"/>
      <c r="J32" s="69"/>
      <c r="K32" s="118"/>
      <c r="L32" s="69"/>
      <c r="M32" s="69"/>
      <c r="N32" s="69"/>
      <c r="O32" s="69"/>
    </row>
    <row r="33" spans="1:15" ht="15" customHeight="1">
      <c r="A33" s="111">
        <v>0</v>
      </c>
      <c r="B33" s="115" t="s">
        <v>34</v>
      </c>
      <c r="C33" s="113">
        <v>30</v>
      </c>
      <c r="D33" s="114">
        <f t="shared" si="1"/>
        <v>0</v>
      </c>
      <c r="E33" s="115"/>
      <c r="I33" s="114"/>
      <c r="J33" s="69"/>
      <c r="K33" s="118"/>
      <c r="L33" s="69"/>
      <c r="M33" s="69"/>
      <c r="N33" s="69"/>
      <c r="O33" s="69"/>
    </row>
    <row r="34" spans="1:15" ht="15" customHeight="1">
      <c r="A34" s="111">
        <v>0</v>
      </c>
      <c r="B34" s="115" t="s">
        <v>35</v>
      </c>
      <c r="C34" s="113">
        <v>30</v>
      </c>
      <c r="D34" s="114">
        <f t="shared" si="1"/>
        <v>0</v>
      </c>
      <c r="E34" s="115"/>
      <c r="I34" s="114"/>
      <c r="J34" s="69"/>
      <c r="K34" s="118"/>
      <c r="L34" s="69"/>
      <c r="M34" s="69"/>
      <c r="N34" s="69"/>
      <c r="O34" s="69"/>
    </row>
    <row r="35" spans="1:15" ht="15" customHeight="1">
      <c r="A35" s="111">
        <v>0</v>
      </c>
      <c r="B35" s="112" t="s">
        <v>36</v>
      </c>
      <c r="C35" s="113">
        <v>30</v>
      </c>
      <c r="D35" s="114">
        <f t="shared" si="1"/>
        <v>0</v>
      </c>
      <c r="E35" s="115"/>
      <c r="I35" s="114"/>
      <c r="J35" s="69"/>
      <c r="K35" s="118"/>
      <c r="L35" s="69"/>
      <c r="M35" s="69"/>
      <c r="N35" s="69"/>
      <c r="O35" s="69"/>
    </row>
    <row r="36" spans="1:15" ht="15" customHeight="1">
      <c r="A36" s="111">
        <v>0</v>
      </c>
      <c r="B36" s="115" t="s">
        <v>37</v>
      </c>
      <c r="C36" s="113">
        <v>40</v>
      </c>
      <c r="D36" s="114">
        <f t="shared" si="1"/>
        <v>0</v>
      </c>
      <c r="E36" s="115"/>
      <c r="I36" s="114"/>
      <c r="J36" s="69"/>
      <c r="K36" s="118"/>
      <c r="L36" s="69"/>
      <c r="M36" s="69"/>
      <c r="N36" s="69"/>
      <c r="O36" s="69"/>
    </row>
    <row r="37" spans="1:15" ht="15" customHeight="1">
      <c r="A37" s="111">
        <v>0</v>
      </c>
      <c r="B37" s="115" t="s">
        <v>38</v>
      </c>
      <c r="C37" s="113">
        <v>100</v>
      </c>
      <c r="D37" s="114">
        <f t="shared" si="1"/>
        <v>0</v>
      </c>
      <c r="E37" s="115"/>
      <c r="I37" s="114"/>
      <c r="J37" s="69"/>
      <c r="K37" s="118"/>
      <c r="L37" s="69"/>
      <c r="M37" s="69"/>
      <c r="N37" s="69"/>
      <c r="O37" s="69"/>
    </row>
    <row r="38" spans="1:15" ht="15" customHeight="1">
      <c r="A38" s="120" t="s">
        <v>88</v>
      </c>
      <c r="B38" s="115" t="s">
        <v>39</v>
      </c>
      <c r="C38" s="113"/>
      <c r="D38" s="114" t="str">
        <f>A38</f>
        <v>Actual Amt paid by Employer</v>
      </c>
      <c r="E38" s="115"/>
      <c r="I38" s="114"/>
      <c r="J38" s="69"/>
      <c r="K38" s="118"/>
      <c r="M38" s="69"/>
      <c r="N38" s="69"/>
      <c r="O38" s="69"/>
    </row>
    <row r="39" spans="1:15" ht="15" customHeight="1">
      <c r="A39" s="120" t="s">
        <v>88</v>
      </c>
      <c r="B39" s="115" t="s">
        <v>40</v>
      </c>
      <c r="C39" s="113"/>
      <c r="D39" s="114" t="str">
        <f aca="true" t="shared" si="2" ref="D39:D46">A39</f>
        <v>Actual Amt paid by Employer</v>
      </c>
      <c r="E39" s="115"/>
      <c r="I39" s="114"/>
      <c r="J39" s="69"/>
      <c r="K39" s="118"/>
      <c r="M39" s="69"/>
      <c r="N39" s="69"/>
      <c r="O39" s="69"/>
    </row>
    <row r="40" spans="1:15" ht="15" customHeight="1">
      <c r="A40" s="120" t="s">
        <v>88</v>
      </c>
      <c r="B40" s="115" t="s">
        <v>41</v>
      </c>
      <c r="C40" s="113"/>
      <c r="D40" s="114" t="str">
        <f t="shared" si="2"/>
        <v>Actual Amt paid by Employer</v>
      </c>
      <c r="E40" s="115"/>
      <c r="I40" s="114"/>
      <c r="J40" s="69"/>
      <c r="K40" s="118"/>
      <c r="M40" s="69"/>
      <c r="N40" s="69"/>
      <c r="O40" s="69"/>
    </row>
    <row r="41" spans="1:15" ht="15" customHeight="1">
      <c r="A41" s="120" t="s">
        <v>88</v>
      </c>
      <c r="B41" s="115" t="s">
        <v>42</v>
      </c>
      <c r="C41" s="113"/>
      <c r="D41" s="114" t="str">
        <f t="shared" si="2"/>
        <v>Actual Amt paid by Employer</v>
      </c>
      <c r="E41" s="115"/>
      <c r="I41" s="114"/>
      <c r="J41" s="69"/>
      <c r="K41" s="118"/>
      <c r="M41" s="69"/>
      <c r="N41" s="69"/>
      <c r="O41" s="69"/>
    </row>
    <row r="42" spans="1:15" ht="15" customHeight="1">
      <c r="A42" s="120" t="s">
        <v>88</v>
      </c>
      <c r="B42" s="115" t="s">
        <v>43</v>
      </c>
      <c r="C42" s="113"/>
      <c r="D42" s="114" t="str">
        <f t="shared" si="2"/>
        <v>Actual Amt paid by Employer</v>
      </c>
      <c r="E42" s="115"/>
      <c r="I42" s="114"/>
      <c r="J42" s="69"/>
      <c r="K42" s="118"/>
      <c r="M42" s="69"/>
      <c r="N42" s="69"/>
      <c r="O42" s="69"/>
    </row>
    <row r="43" spans="1:15" ht="15" customHeight="1">
      <c r="A43" s="120" t="s">
        <v>88</v>
      </c>
      <c r="B43" s="112" t="s">
        <v>44</v>
      </c>
      <c r="C43" s="113"/>
      <c r="D43" s="114" t="str">
        <f t="shared" si="2"/>
        <v>Actual Amt paid by Employer</v>
      </c>
      <c r="E43" s="115"/>
      <c r="I43" s="114"/>
      <c r="J43" s="69"/>
      <c r="K43" s="118"/>
      <c r="M43" s="69"/>
      <c r="N43" s="69"/>
      <c r="O43" s="69"/>
    </row>
    <row r="44" spans="1:15" ht="15" customHeight="1">
      <c r="A44" s="120" t="s">
        <v>142</v>
      </c>
      <c r="B44" s="115" t="s">
        <v>45</v>
      </c>
      <c r="C44" s="113"/>
      <c r="D44" s="114" t="str">
        <f t="shared" si="2"/>
        <v>Actual wages paid by Employer</v>
      </c>
      <c r="E44" s="115"/>
      <c r="I44" s="114"/>
      <c r="J44" s="69"/>
      <c r="K44" s="118"/>
      <c r="M44" s="69"/>
      <c r="N44" s="69"/>
      <c r="O44" s="69"/>
    </row>
    <row r="45" spans="1:15" ht="15" customHeight="1">
      <c r="A45" s="120" t="s">
        <v>47</v>
      </c>
      <c r="B45" s="115" t="s">
        <v>46</v>
      </c>
      <c r="C45" s="113"/>
      <c r="D45" s="114" t="str">
        <f>A45</f>
        <v>Annual Wages x (Private/total mileage)</v>
      </c>
      <c r="E45" s="115"/>
      <c r="I45" s="114"/>
      <c r="J45" s="69"/>
      <c r="K45" s="118"/>
      <c r="M45" s="69"/>
      <c r="N45" s="69"/>
      <c r="O45" s="69"/>
    </row>
    <row r="46" spans="1:15" ht="15" customHeight="1">
      <c r="A46" s="223" t="s">
        <v>141</v>
      </c>
      <c r="B46" s="115" t="s">
        <v>48</v>
      </c>
      <c r="C46" s="113"/>
      <c r="D46" s="114" t="str">
        <f t="shared" si="2"/>
        <v>Amount provided by Employer</v>
      </c>
      <c r="E46" s="69"/>
      <c r="I46" s="114"/>
      <c r="J46" s="69"/>
      <c r="K46" s="118"/>
      <c r="M46" s="69"/>
      <c r="N46" s="69"/>
      <c r="O46" s="69"/>
    </row>
    <row r="47" spans="1:15" ht="24" customHeight="1" thickBot="1">
      <c r="A47" s="121"/>
      <c r="B47" s="224" t="s">
        <v>70</v>
      </c>
      <c r="C47" s="113"/>
      <c r="D47" s="122">
        <f>SUM(D19:D46)</f>
        <v>0</v>
      </c>
      <c r="E47" s="69"/>
      <c r="I47" s="123"/>
      <c r="J47" s="124"/>
      <c r="K47" s="118"/>
      <c r="L47" s="69"/>
      <c r="M47" s="69"/>
      <c r="N47" s="69"/>
      <c r="O47" s="69"/>
    </row>
    <row r="48" spans="1:18" ht="30" customHeight="1">
      <c r="A48" s="96" t="s">
        <v>79</v>
      </c>
      <c r="D48" s="97"/>
      <c r="E48" s="97"/>
      <c r="F48" s="258"/>
      <c r="G48" s="259"/>
      <c r="H48" s="98"/>
      <c r="I48" s="18"/>
      <c r="J48" s="98"/>
      <c r="K48" s="98"/>
      <c r="L48" s="98"/>
      <c r="M48" s="98"/>
      <c r="N48" s="99"/>
      <c r="O48" s="99"/>
      <c r="P48" s="100"/>
      <c r="Q48" s="101"/>
      <c r="R48" s="18"/>
    </row>
    <row r="49" spans="1:15" s="110" customFormat="1" ht="16.5" customHeight="1">
      <c r="A49" s="102" t="s">
        <v>69</v>
      </c>
      <c r="B49" s="102" t="s">
        <v>17</v>
      </c>
      <c r="C49" s="102" t="s">
        <v>18</v>
      </c>
      <c r="D49" s="103" t="s">
        <v>19</v>
      </c>
      <c r="E49" s="104"/>
      <c r="I49" s="125"/>
      <c r="J49" s="104"/>
      <c r="K49" s="126"/>
      <c r="L49" s="104"/>
      <c r="M49" s="104"/>
      <c r="N49" s="104"/>
      <c r="O49" s="104"/>
    </row>
    <row r="50" spans="1:15" ht="15" customHeight="1">
      <c r="A50" s="111">
        <v>0</v>
      </c>
      <c r="B50" s="112" t="s">
        <v>49</v>
      </c>
      <c r="C50" s="113">
        <v>1</v>
      </c>
      <c r="D50" s="114">
        <f>ROUNDDOWN(($A50*$C50*12/365*$D$12),2)</f>
        <v>0</v>
      </c>
      <c r="E50" s="115"/>
      <c r="I50" s="114"/>
      <c r="J50" s="69"/>
      <c r="K50" s="118"/>
      <c r="L50" s="69"/>
      <c r="M50" s="69"/>
      <c r="N50" s="69"/>
      <c r="O50" s="69"/>
    </row>
    <row r="51" spans="1:15" ht="15" customHeight="1">
      <c r="A51" s="111">
        <v>0</v>
      </c>
      <c r="B51" s="112" t="s">
        <v>50</v>
      </c>
      <c r="C51" s="113">
        <v>2.5</v>
      </c>
      <c r="D51" s="114">
        <f>ROUNDDOWN(($A51*$C51*12/365*$D$12),2)</f>
        <v>0</v>
      </c>
      <c r="E51" s="115"/>
      <c r="I51" s="114"/>
      <c r="J51" s="69"/>
      <c r="K51" s="118"/>
      <c r="L51" s="69"/>
      <c r="M51" s="69"/>
      <c r="N51" s="69"/>
      <c r="O51" s="69"/>
    </row>
    <row r="52" spans="1:15" ht="15" customHeight="1">
      <c r="A52" s="111">
        <v>0</v>
      </c>
      <c r="B52" s="112" t="s">
        <v>51</v>
      </c>
      <c r="C52" s="113">
        <v>10</v>
      </c>
      <c r="D52" s="114">
        <f aca="true" t="shared" si="3" ref="D52:D64">ROUNDDOWN(($A52*$C52*12/365*$D$12),2)</f>
        <v>0</v>
      </c>
      <c r="E52" s="115"/>
      <c r="I52" s="114"/>
      <c r="J52" s="69"/>
      <c r="K52" s="118"/>
      <c r="L52" s="69"/>
      <c r="M52" s="69"/>
      <c r="N52" s="69"/>
      <c r="O52" s="69"/>
    </row>
    <row r="53" spans="1:15" ht="15" customHeight="1">
      <c r="A53" s="111">
        <v>0</v>
      </c>
      <c r="B53" s="112" t="s">
        <v>52</v>
      </c>
      <c r="C53" s="113">
        <v>3</v>
      </c>
      <c r="D53" s="114">
        <f t="shared" si="3"/>
        <v>0</v>
      </c>
      <c r="E53" s="69"/>
      <c r="I53" s="114"/>
      <c r="J53" s="69"/>
      <c r="K53" s="118"/>
      <c r="L53" s="69"/>
      <c r="M53" s="69"/>
      <c r="N53" s="69"/>
      <c r="O53" s="69"/>
    </row>
    <row r="54" spans="1:15" ht="15" customHeight="1">
      <c r="A54" s="111">
        <v>0</v>
      </c>
      <c r="B54" s="112" t="s">
        <v>53</v>
      </c>
      <c r="C54" s="113">
        <v>2.5</v>
      </c>
      <c r="D54" s="114">
        <f t="shared" si="3"/>
        <v>0</v>
      </c>
      <c r="E54" s="69"/>
      <c r="I54" s="114"/>
      <c r="J54" s="69"/>
      <c r="K54" s="118"/>
      <c r="L54" s="69"/>
      <c r="M54" s="69"/>
      <c r="N54" s="69"/>
      <c r="O54" s="69"/>
    </row>
    <row r="55" spans="1:15" ht="15" customHeight="1">
      <c r="A55" s="111">
        <v>0</v>
      </c>
      <c r="B55" s="112" t="s">
        <v>54</v>
      </c>
      <c r="C55" s="113">
        <v>2.5</v>
      </c>
      <c r="D55" s="114">
        <f t="shared" si="3"/>
        <v>0</v>
      </c>
      <c r="E55" s="69"/>
      <c r="I55" s="114"/>
      <c r="J55" s="69"/>
      <c r="K55" s="118"/>
      <c r="L55" s="69"/>
      <c r="M55" s="69"/>
      <c r="N55" s="69"/>
      <c r="O55" s="69"/>
    </row>
    <row r="56" spans="1:15" ht="15" customHeight="1">
      <c r="A56" s="111">
        <v>0</v>
      </c>
      <c r="B56" s="112" t="s">
        <v>55</v>
      </c>
      <c r="C56" s="113">
        <v>1</v>
      </c>
      <c r="D56" s="114">
        <f t="shared" si="3"/>
        <v>0</v>
      </c>
      <c r="E56" s="69"/>
      <c r="I56" s="114"/>
      <c r="J56" s="69"/>
      <c r="K56" s="118"/>
      <c r="L56" s="69"/>
      <c r="M56" s="69"/>
      <c r="N56" s="69"/>
      <c r="O56" s="69"/>
    </row>
    <row r="57" spans="1:15" ht="15" customHeight="1">
      <c r="A57" s="111">
        <v>0</v>
      </c>
      <c r="B57" s="112" t="s">
        <v>56</v>
      </c>
      <c r="C57" s="113">
        <v>4</v>
      </c>
      <c r="D57" s="114">
        <f t="shared" si="3"/>
        <v>0</v>
      </c>
      <c r="E57" s="69"/>
      <c r="I57" s="114"/>
      <c r="J57" s="69"/>
      <c r="K57" s="118"/>
      <c r="L57" s="69"/>
      <c r="M57" s="69"/>
      <c r="N57" s="69"/>
      <c r="O57" s="69"/>
    </row>
    <row r="58" spans="1:15" ht="15" customHeight="1">
      <c r="A58" s="111">
        <v>0</v>
      </c>
      <c r="B58" s="115" t="s">
        <v>57</v>
      </c>
      <c r="C58" s="113">
        <v>1</v>
      </c>
      <c r="D58" s="114">
        <f t="shared" si="3"/>
        <v>0</v>
      </c>
      <c r="E58" s="69"/>
      <c r="I58" s="114"/>
      <c r="J58" s="69"/>
      <c r="K58" s="118"/>
      <c r="L58" s="69"/>
      <c r="M58" s="69"/>
      <c r="N58" s="69"/>
      <c r="O58" s="69"/>
    </row>
    <row r="59" spans="1:15" ht="15" customHeight="1">
      <c r="A59" s="111">
        <v>0</v>
      </c>
      <c r="B59" s="115" t="s">
        <v>58</v>
      </c>
      <c r="C59" s="113">
        <v>3</v>
      </c>
      <c r="D59" s="114">
        <f t="shared" si="3"/>
        <v>0</v>
      </c>
      <c r="E59" s="69"/>
      <c r="I59" s="114"/>
      <c r="J59" s="69"/>
      <c r="K59" s="118"/>
      <c r="L59" s="69"/>
      <c r="M59" s="69"/>
      <c r="N59" s="69"/>
      <c r="O59" s="69"/>
    </row>
    <row r="60" spans="1:15" ht="15" customHeight="1">
      <c r="A60" s="111">
        <v>0</v>
      </c>
      <c r="B60" s="115" t="s">
        <v>59</v>
      </c>
      <c r="C60" s="113">
        <v>5</v>
      </c>
      <c r="D60" s="114">
        <f t="shared" si="3"/>
        <v>0</v>
      </c>
      <c r="E60" s="69"/>
      <c r="I60" s="114"/>
      <c r="J60" s="69"/>
      <c r="K60" s="118"/>
      <c r="L60" s="69"/>
      <c r="M60" s="69"/>
      <c r="N60" s="69"/>
      <c r="O60" s="69"/>
    </row>
    <row r="61" spans="1:15" ht="15" customHeight="1">
      <c r="A61" s="111">
        <v>0</v>
      </c>
      <c r="B61" s="115" t="s">
        <v>60</v>
      </c>
      <c r="C61" s="113">
        <v>1</v>
      </c>
      <c r="D61" s="114">
        <f t="shared" si="3"/>
        <v>0</v>
      </c>
      <c r="E61" s="69"/>
      <c r="I61" s="114"/>
      <c r="J61" s="69"/>
      <c r="K61" s="118"/>
      <c r="L61" s="69"/>
      <c r="M61" s="69"/>
      <c r="N61" s="69"/>
      <c r="O61" s="69"/>
    </row>
    <row r="62" spans="1:15" ht="15" customHeight="1">
      <c r="A62" s="111">
        <v>0</v>
      </c>
      <c r="B62" s="115" t="s">
        <v>61</v>
      </c>
      <c r="C62" s="113">
        <v>30</v>
      </c>
      <c r="D62" s="114">
        <f t="shared" si="3"/>
        <v>0</v>
      </c>
      <c r="E62" s="69"/>
      <c r="I62" s="114"/>
      <c r="J62" s="69"/>
      <c r="K62" s="118"/>
      <c r="L62" s="69"/>
      <c r="M62" s="69"/>
      <c r="N62" s="69"/>
      <c r="O62" s="69"/>
    </row>
    <row r="63" spans="1:15" ht="15" customHeight="1">
      <c r="A63" s="111">
        <v>0</v>
      </c>
      <c r="B63" s="115" t="s">
        <v>62</v>
      </c>
      <c r="C63" s="113">
        <v>1</v>
      </c>
      <c r="D63" s="114">
        <f t="shared" si="3"/>
        <v>0</v>
      </c>
      <c r="E63" s="69"/>
      <c r="I63" s="114"/>
      <c r="J63" s="69"/>
      <c r="K63" s="118"/>
      <c r="L63" s="69"/>
      <c r="M63" s="69"/>
      <c r="N63" s="69"/>
      <c r="O63" s="69"/>
    </row>
    <row r="64" spans="1:15" ht="15" customHeight="1">
      <c r="A64" s="111">
        <v>0</v>
      </c>
      <c r="B64" s="115" t="s">
        <v>63</v>
      </c>
      <c r="C64" s="113">
        <v>2</v>
      </c>
      <c r="D64" s="114">
        <f t="shared" si="3"/>
        <v>0</v>
      </c>
      <c r="E64" s="69"/>
      <c r="I64" s="114"/>
      <c r="J64" s="69"/>
      <c r="K64" s="118"/>
      <c r="L64" s="69"/>
      <c r="M64" s="69"/>
      <c r="N64" s="69"/>
      <c r="O64" s="69"/>
    </row>
    <row r="65" spans="1:15" ht="15" customHeight="1">
      <c r="A65" s="111"/>
      <c r="B65" s="119" t="s">
        <v>67</v>
      </c>
      <c r="C65" s="69"/>
      <c r="D65" s="123"/>
      <c r="E65" s="69"/>
      <c r="I65" s="114"/>
      <c r="J65" s="69"/>
      <c r="K65" s="118"/>
      <c r="L65" s="69"/>
      <c r="M65" s="69"/>
      <c r="N65" s="69"/>
      <c r="O65" s="69"/>
    </row>
    <row r="66" spans="1:15" ht="15" customHeight="1">
      <c r="A66" s="223" t="s">
        <v>141</v>
      </c>
      <c r="B66" s="115" t="s">
        <v>77</v>
      </c>
      <c r="C66" s="113">
        <v>20</v>
      </c>
      <c r="D66" s="114" t="str">
        <f>A66</f>
        <v>Amount provided by Employer</v>
      </c>
      <c r="E66" s="69"/>
      <c r="I66" s="114"/>
      <c r="J66" s="69"/>
      <c r="K66" s="118"/>
      <c r="L66" s="69"/>
      <c r="M66" s="69"/>
      <c r="N66" s="69"/>
      <c r="O66" s="69"/>
    </row>
    <row r="67" spans="1:15" ht="15" customHeight="1">
      <c r="A67" s="120" t="s">
        <v>88</v>
      </c>
      <c r="B67" s="115" t="s">
        <v>64</v>
      </c>
      <c r="C67" s="113"/>
      <c r="D67" s="114" t="str">
        <f>A67</f>
        <v>Actual Amt paid by Employer</v>
      </c>
      <c r="E67" s="69" t="s">
        <v>143</v>
      </c>
      <c r="I67" s="114"/>
      <c r="J67" s="69"/>
      <c r="K67" s="118"/>
      <c r="M67" s="69"/>
      <c r="N67" s="69"/>
      <c r="O67" s="69"/>
    </row>
    <row r="68" spans="1:15" ht="15" customHeight="1">
      <c r="A68" s="223" t="s">
        <v>141</v>
      </c>
      <c r="B68" s="115" t="s">
        <v>144</v>
      </c>
      <c r="C68" s="113">
        <v>20</v>
      </c>
      <c r="D68" s="114" t="str">
        <f>A68</f>
        <v>Amount provided by Employer</v>
      </c>
      <c r="E68" s="69" t="s">
        <v>145</v>
      </c>
      <c r="I68" s="114"/>
      <c r="J68" s="69"/>
      <c r="K68" s="118"/>
      <c r="M68" s="69"/>
      <c r="N68" s="69"/>
      <c r="O68" s="69"/>
    </row>
    <row r="69" spans="1:16" ht="30" customHeight="1" thickBot="1">
      <c r="A69" s="118"/>
      <c r="B69" s="127"/>
      <c r="C69" s="69"/>
      <c r="D69" s="122">
        <f>SUM(D50:D68)</f>
        <v>0</v>
      </c>
      <c r="F69" s="69"/>
      <c r="G69" s="69"/>
      <c r="H69" s="69"/>
      <c r="I69" s="123"/>
      <c r="J69" s="123"/>
      <c r="L69" s="118"/>
      <c r="M69" s="69"/>
      <c r="N69" s="69"/>
      <c r="O69" s="69"/>
      <c r="P69" s="69"/>
    </row>
    <row r="70" spans="1:16" ht="30" customHeight="1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</row>
    <row r="71" spans="1:16" ht="30" customHeight="1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</row>
  </sheetData>
  <sheetProtection password="DD1C" sheet="1" objects="1" scenarios="1"/>
  <protectedRanges>
    <protectedRange sqref="B9:F9 A12:D12 B14:B16 A19:A46 A50:A68" name="Range1"/>
  </protectedRanges>
  <mergeCells count="3">
    <mergeCell ref="B1:C1"/>
    <mergeCell ref="F48:G48"/>
    <mergeCell ref="F17:G17"/>
  </mergeCells>
  <hyperlinks>
    <hyperlink ref="A2" r:id="rId1" display="Please click here for more information"/>
  </hyperlinks>
  <printOptions/>
  <pageMargins left="0.07874015748031496" right="0.07874015748031496" top="0.7480314960629921" bottom="0.1968503937007874" header="0.31496062992125984" footer="0.11811023622047245"/>
  <pageSetup fitToHeight="1" fitToWidth="1" horizontalDpi="600" verticalDpi="600" orientation="portrait" paperSize="9" scale="65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showGridLines="0"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K5" sqref="K5"/>
    </sheetView>
  </sheetViews>
  <sheetFormatPr defaultColWidth="9.140625" defaultRowHeight="15" customHeight="1"/>
  <cols>
    <col min="1" max="1" width="12.8515625" style="131" customWidth="1"/>
    <col min="2" max="2" width="36.140625" style="129" customWidth="1"/>
    <col min="3" max="3" width="33.28125" style="130" bestFit="1" customWidth="1"/>
    <col min="4" max="11" width="32.00390625" style="129" bestFit="1" customWidth="1"/>
    <col min="12" max="16384" width="9.140625" style="129" customWidth="1"/>
  </cols>
  <sheetData>
    <row r="1" ht="15" customHeight="1">
      <c r="A1" s="128" t="s">
        <v>115</v>
      </c>
    </row>
    <row r="2" ht="15" customHeight="1">
      <c r="A2" s="128" t="s">
        <v>97</v>
      </c>
    </row>
    <row r="4" ht="15" customHeight="1" thickBot="1"/>
    <row r="5" spans="1:11" s="136" customFormat="1" ht="36">
      <c r="A5" s="132" t="s">
        <v>74</v>
      </c>
      <c r="B5" s="133" t="s">
        <v>84</v>
      </c>
      <c r="C5" s="134" t="s">
        <v>89</v>
      </c>
      <c r="D5" s="135" t="s">
        <v>91</v>
      </c>
      <c r="E5" s="135" t="s">
        <v>92</v>
      </c>
      <c r="F5" s="135" t="s">
        <v>93</v>
      </c>
      <c r="G5" s="135" t="s">
        <v>94</v>
      </c>
      <c r="H5" s="135" t="s">
        <v>14</v>
      </c>
      <c r="I5" s="135" t="s">
        <v>15</v>
      </c>
      <c r="J5" s="135" t="s">
        <v>16</v>
      </c>
      <c r="K5" s="135" t="s">
        <v>87</v>
      </c>
    </row>
    <row r="6" spans="1:11" s="136" customFormat="1" ht="84">
      <c r="A6" s="137"/>
      <c r="B6" s="138"/>
      <c r="C6" s="228" t="s">
        <v>90</v>
      </c>
      <c r="D6" s="225"/>
      <c r="E6" s="225"/>
      <c r="F6" s="225"/>
      <c r="G6" s="225" t="s">
        <v>95</v>
      </c>
      <c r="H6" s="225"/>
      <c r="I6" s="225"/>
      <c r="J6" s="225"/>
      <c r="K6" s="225"/>
    </row>
    <row r="7" spans="1:11" s="141" customFormat="1" ht="22.5" customHeight="1" thickBot="1">
      <c r="A7" s="139"/>
      <c r="B7" s="140"/>
      <c r="C7" s="226" t="s">
        <v>136</v>
      </c>
      <c r="D7" s="226" t="s">
        <v>136</v>
      </c>
      <c r="E7" s="226" t="s">
        <v>136</v>
      </c>
      <c r="F7" s="226" t="s">
        <v>136</v>
      </c>
      <c r="G7" s="226" t="s">
        <v>136</v>
      </c>
      <c r="H7" s="226" t="s">
        <v>136</v>
      </c>
      <c r="I7" s="227"/>
      <c r="J7" s="227"/>
      <c r="K7" s="226" t="s">
        <v>136</v>
      </c>
    </row>
    <row r="8" spans="1:3" s="69" customFormat="1" ht="15" customHeight="1">
      <c r="A8" s="115"/>
      <c r="C8" s="68"/>
    </row>
    <row r="9" spans="1:3" s="69" customFormat="1" ht="15" customHeight="1">
      <c r="A9" s="115"/>
      <c r="C9" s="68"/>
    </row>
    <row r="10" spans="1:3" s="69" customFormat="1" ht="15" customHeight="1">
      <c r="A10" s="115"/>
      <c r="C10" s="68"/>
    </row>
    <row r="11" spans="1:3" s="69" customFormat="1" ht="15" customHeight="1">
      <c r="A11" s="115"/>
      <c r="C11" s="68"/>
    </row>
    <row r="12" spans="1:3" s="69" customFormat="1" ht="15" customHeight="1">
      <c r="A12" s="115"/>
      <c r="C12" s="68"/>
    </row>
    <row r="13" spans="1:3" s="69" customFormat="1" ht="15" customHeight="1">
      <c r="A13" s="115"/>
      <c r="C13" s="68"/>
    </row>
    <row r="14" spans="1:3" s="69" customFormat="1" ht="15" customHeight="1">
      <c r="A14" s="115"/>
      <c r="C14" s="68"/>
    </row>
    <row r="15" spans="1:3" s="69" customFormat="1" ht="15" customHeight="1">
      <c r="A15" s="115"/>
      <c r="C15" s="68"/>
    </row>
    <row r="16" spans="1:3" s="69" customFormat="1" ht="15" customHeight="1">
      <c r="A16" s="115"/>
      <c r="C16" s="68"/>
    </row>
    <row r="17" spans="1:3" s="69" customFormat="1" ht="15" customHeight="1">
      <c r="A17" s="115"/>
      <c r="C17" s="68"/>
    </row>
    <row r="18" spans="1:3" s="69" customFormat="1" ht="15" customHeight="1">
      <c r="A18" s="115"/>
      <c r="C18" s="68"/>
    </row>
    <row r="19" spans="1:3" s="69" customFormat="1" ht="15" customHeight="1">
      <c r="A19" s="115"/>
      <c r="C19" s="68"/>
    </row>
    <row r="20" spans="1:3" s="69" customFormat="1" ht="15" customHeight="1">
      <c r="A20" s="115"/>
      <c r="C20" s="68"/>
    </row>
    <row r="21" spans="1:3" s="69" customFormat="1" ht="15" customHeight="1">
      <c r="A21" s="115"/>
      <c r="C21" s="68"/>
    </row>
    <row r="22" spans="1:3" s="69" customFormat="1" ht="15" customHeight="1">
      <c r="A22" s="115"/>
      <c r="C22" s="68"/>
    </row>
    <row r="23" spans="1:3" s="69" customFormat="1" ht="15" customHeight="1">
      <c r="A23" s="115"/>
      <c r="C23" s="68"/>
    </row>
    <row r="24" spans="1:3" s="69" customFormat="1" ht="15" customHeight="1">
      <c r="A24" s="115"/>
      <c r="C24" s="68"/>
    </row>
    <row r="25" spans="1:3" s="69" customFormat="1" ht="15" customHeight="1">
      <c r="A25" s="115"/>
      <c r="C25" s="68"/>
    </row>
    <row r="26" spans="1:3" s="69" customFormat="1" ht="15" customHeight="1">
      <c r="A26" s="115"/>
      <c r="C26" s="68"/>
    </row>
    <row r="27" spans="1:3" s="69" customFormat="1" ht="15" customHeight="1">
      <c r="A27" s="115"/>
      <c r="C27" s="68"/>
    </row>
    <row r="28" spans="1:3" s="69" customFormat="1" ht="15" customHeight="1">
      <c r="A28" s="115"/>
      <c r="C28" s="68"/>
    </row>
    <row r="29" spans="1:3" s="69" customFormat="1" ht="15" customHeight="1">
      <c r="A29" s="115"/>
      <c r="C29" s="68"/>
    </row>
    <row r="30" spans="1:3" s="69" customFormat="1" ht="15" customHeight="1">
      <c r="A30" s="115"/>
      <c r="C30" s="68"/>
    </row>
    <row r="31" spans="1:3" s="69" customFormat="1" ht="15" customHeight="1">
      <c r="A31" s="115"/>
      <c r="C31" s="68"/>
    </row>
    <row r="32" spans="1:3" s="69" customFormat="1" ht="15" customHeight="1">
      <c r="A32" s="115"/>
      <c r="C32" s="68"/>
    </row>
    <row r="33" spans="1:3" s="69" customFormat="1" ht="15" customHeight="1">
      <c r="A33" s="115"/>
      <c r="C33" s="68"/>
    </row>
    <row r="34" spans="1:3" s="69" customFormat="1" ht="15" customHeight="1">
      <c r="A34" s="115"/>
      <c r="C34" s="68"/>
    </row>
    <row r="35" spans="1:3" s="69" customFormat="1" ht="15" customHeight="1">
      <c r="A35" s="115"/>
      <c r="C35" s="68"/>
    </row>
    <row r="36" spans="1:3" s="69" customFormat="1" ht="15" customHeight="1">
      <c r="A36" s="115"/>
      <c r="C36" s="68"/>
    </row>
    <row r="37" spans="1:3" s="69" customFormat="1" ht="15" customHeight="1">
      <c r="A37" s="115"/>
      <c r="C37" s="68"/>
    </row>
    <row r="38" spans="1:3" s="69" customFormat="1" ht="15" customHeight="1">
      <c r="A38" s="115"/>
      <c r="C38" s="68"/>
    </row>
    <row r="39" spans="1:3" s="69" customFormat="1" ht="15" customHeight="1">
      <c r="A39" s="115"/>
      <c r="C39" s="68"/>
    </row>
    <row r="40" spans="1:3" s="69" customFormat="1" ht="15" customHeight="1">
      <c r="A40" s="115"/>
      <c r="C40" s="68"/>
    </row>
    <row r="41" spans="1:3" s="69" customFormat="1" ht="15" customHeight="1">
      <c r="A41" s="115"/>
      <c r="C41" s="68"/>
    </row>
    <row r="42" spans="1:3" s="69" customFormat="1" ht="15" customHeight="1">
      <c r="A42" s="115"/>
      <c r="C42" s="68"/>
    </row>
    <row r="43" spans="1:3" s="69" customFormat="1" ht="15" customHeight="1">
      <c r="A43" s="115"/>
      <c r="C43" s="68"/>
    </row>
    <row r="44" spans="1:3" s="69" customFormat="1" ht="15" customHeight="1">
      <c r="A44" s="115"/>
      <c r="C44" s="68"/>
    </row>
    <row r="45" spans="1:3" s="69" customFormat="1" ht="15" customHeight="1">
      <c r="A45" s="115"/>
      <c r="C45" s="68"/>
    </row>
    <row r="46" spans="1:3" s="69" customFormat="1" ht="15" customHeight="1">
      <c r="A46" s="115"/>
      <c r="C46" s="68"/>
    </row>
    <row r="47" spans="1:3" s="69" customFormat="1" ht="15" customHeight="1">
      <c r="A47" s="115"/>
      <c r="C47" s="68"/>
    </row>
    <row r="48" spans="1:3" s="69" customFormat="1" ht="15" customHeight="1">
      <c r="A48" s="115"/>
      <c r="C48" s="68"/>
    </row>
    <row r="49" spans="1:3" s="69" customFormat="1" ht="15" customHeight="1">
      <c r="A49" s="115"/>
      <c r="C49" s="68"/>
    </row>
    <row r="50" spans="1:3" s="69" customFormat="1" ht="15" customHeight="1">
      <c r="A50" s="115"/>
      <c r="C50" s="68"/>
    </row>
    <row r="51" spans="1:3" s="69" customFormat="1" ht="15" customHeight="1">
      <c r="A51" s="115"/>
      <c r="C51" s="68"/>
    </row>
    <row r="52" spans="1:3" s="69" customFormat="1" ht="15" customHeight="1">
      <c r="A52" s="115"/>
      <c r="C52" s="68"/>
    </row>
  </sheetData>
  <sheetProtection password="DD1C" sheet="1" objects="1" scenarios="1"/>
  <protectedRanges>
    <protectedRange sqref="A8:K2278" name="Range1"/>
  </protectedRanges>
  <hyperlinks>
    <hyperlink ref="C7" r:id="rId1" display="Please click here for more information"/>
    <hyperlink ref="D7" r:id="rId2" display="Please click here for more information"/>
    <hyperlink ref="E7" r:id="rId3" display="Please click here for more information"/>
    <hyperlink ref="F7" r:id="rId4" display="Please click here for more information"/>
    <hyperlink ref="G7" r:id="rId5" display="Please click here for more information"/>
    <hyperlink ref="H7" r:id="rId6" display="Please click here for more information"/>
    <hyperlink ref="K7" r:id="rId7" display="Please click here for more information"/>
  </hyperlinks>
  <printOptions/>
  <pageMargins left="0.7" right="0.7" top="0.75" bottom="0.75" header="0.3" footer="0.3"/>
  <pageSetup horizontalDpi="600" verticalDpi="600" orientation="portrait" paperSize="9" r:id="rId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showGridLines="0" zoomScalePageLayoutView="0" workbookViewId="0" topLeftCell="A10">
      <selection activeCell="E12" sqref="E12"/>
    </sheetView>
  </sheetViews>
  <sheetFormatPr defaultColWidth="9.140625" defaultRowHeight="15"/>
  <cols>
    <col min="1" max="1" width="22.57421875" style="147" customWidth="1"/>
    <col min="2" max="2" width="1.57421875" style="147" bestFit="1" customWidth="1"/>
    <col min="3" max="3" width="12.28125" style="147" customWidth="1"/>
    <col min="4" max="4" width="7.57421875" style="147" customWidth="1"/>
    <col min="5" max="5" width="12.8515625" style="147" customWidth="1"/>
    <col min="6" max="6" width="6.28125" style="147" customWidth="1"/>
    <col min="7" max="7" width="15.7109375" style="147" customWidth="1"/>
    <col min="8" max="8" width="42.7109375" style="147" customWidth="1"/>
    <col min="9" max="13" width="9.140625" style="147" customWidth="1"/>
    <col min="14" max="16384" width="9.140625" style="147" customWidth="1"/>
  </cols>
  <sheetData>
    <row r="1" spans="1:11" s="144" customFormat="1" ht="30" customHeight="1">
      <c r="A1" s="142" t="s">
        <v>98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15.75" customHeight="1">
      <c r="A2" s="145" t="s">
        <v>99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1" ht="15.75" customHeight="1">
      <c r="A3" s="19"/>
      <c r="B3" s="146"/>
      <c r="C3" s="146"/>
      <c r="D3" s="146"/>
      <c r="E3" s="146"/>
      <c r="F3" s="146"/>
      <c r="G3" s="146"/>
      <c r="H3" s="146"/>
      <c r="I3" s="146"/>
      <c r="J3" s="146"/>
      <c r="K3" s="146"/>
    </row>
    <row r="4" spans="1:11" ht="15.75" customHeight="1" thickBot="1">
      <c r="A4" s="19"/>
      <c r="B4" s="146"/>
      <c r="C4" s="146"/>
      <c r="D4" s="146"/>
      <c r="E4" s="146"/>
      <c r="F4" s="146"/>
      <c r="G4" s="146"/>
      <c r="H4" s="146"/>
      <c r="I4" s="146"/>
      <c r="J4" s="146"/>
      <c r="K4" s="146"/>
    </row>
    <row r="5" spans="1:8" s="27" customFormat="1" ht="15" customHeight="1">
      <c r="A5" s="16" t="s">
        <v>80</v>
      </c>
      <c r="B5" s="21" t="s">
        <v>86</v>
      </c>
      <c r="C5" s="20"/>
      <c r="D5" s="148"/>
      <c r="E5" s="148"/>
      <c r="F5" s="148"/>
      <c r="G5" s="148"/>
      <c r="H5" s="149"/>
    </row>
    <row r="6" spans="1:8" s="27" customFormat="1" ht="19.5" customHeight="1">
      <c r="A6" s="4" t="s">
        <v>81</v>
      </c>
      <c r="B6" s="5"/>
      <c r="C6" s="5"/>
      <c r="D6" s="5"/>
      <c r="E6" s="5"/>
      <c r="F6" s="5"/>
      <c r="G6" s="5"/>
      <c r="H6" s="150"/>
    </row>
    <row r="7" spans="1:8" s="27" customFormat="1" ht="34.5" customHeight="1">
      <c r="A7" s="8" t="s">
        <v>83</v>
      </c>
      <c r="B7" s="151"/>
      <c r="C7" s="260" t="s">
        <v>76</v>
      </c>
      <c r="D7" s="261"/>
      <c r="E7" s="261"/>
      <c r="F7" s="261"/>
      <c r="G7" s="261"/>
      <c r="H7" s="262"/>
    </row>
    <row r="8" spans="1:8" s="27" customFormat="1" ht="19.5" customHeight="1" thickBot="1">
      <c r="A8" s="6"/>
      <c r="B8" s="7"/>
      <c r="C8" s="7"/>
      <c r="D8" s="74"/>
      <c r="E8" s="74"/>
      <c r="F8" s="74"/>
      <c r="G8" s="74"/>
      <c r="H8" s="75"/>
    </row>
    <row r="9" spans="1:8" s="28" customFormat="1" ht="19.5" customHeight="1" thickBot="1">
      <c r="A9" s="17"/>
      <c r="B9" s="18"/>
      <c r="C9" s="7"/>
      <c r="D9" s="74"/>
      <c r="E9" s="74"/>
      <c r="F9" s="74"/>
      <c r="G9" s="74"/>
      <c r="H9" s="74"/>
    </row>
    <row r="10" spans="1:8" ht="19.5" customHeight="1" thickBot="1">
      <c r="A10" s="152" t="s">
        <v>84</v>
      </c>
      <c r="C10" s="153" t="s">
        <v>146</v>
      </c>
      <c r="D10" s="154"/>
      <c r="E10" s="154"/>
      <c r="F10" s="154"/>
      <c r="G10" s="154"/>
      <c r="H10" s="155"/>
    </row>
    <row r="11" ht="12.75" thickBot="1">
      <c r="A11" s="152"/>
    </row>
    <row r="12" spans="1:8" ht="13.5" customHeight="1" thickBot="1">
      <c r="A12" s="156"/>
      <c r="B12" s="157"/>
      <c r="C12" s="157"/>
      <c r="D12" s="157"/>
      <c r="E12" s="157"/>
      <c r="F12" s="157"/>
      <c r="G12" s="157"/>
      <c r="H12" s="158"/>
    </row>
    <row r="13" spans="1:8" ht="19.5" customHeight="1" thickBot="1">
      <c r="A13" s="159" t="s">
        <v>100</v>
      </c>
      <c r="B13" s="160" t="s">
        <v>101</v>
      </c>
      <c r="C13" s="161"/>
      <c r="D13" s="160"/>
      <c r="E13" s="160"/>
      <c r="F13" s="160"/>
      <c r="G13" s="162"/>
      <c r="H13" s="163"/>
    </row>
    <row r="14" spans="1:8" ht="19.5" customHeight="1" thickBot="1">
      <c r="A14" s="159"/>
      <c r="B14" s="160"/>
      <c r="C14" s="160"/>
      <c r="D14" s="160"/>
      <c r="E14" s="160"/>
      <c r="F14" s="160"/>
      <c r="G14" s="160"/>
      <c r="H14" s="163"/>
    </row>
    <row r="15" spans="1:8" ht="19.5" customHeight="1" thickBot="1">
      <c r="A15" s="159" t="s">
        <v>102</v>
      </c>
      <c r="B15" s="160" t="s">
        <v>101</v>
      </c>
      <c r="C15" s="161"/>
      <c r="D15" s="160"/>
      <c r="E15" s="160"/>
      <c r="F15" s="160"/>
      <c r="G15" s="162"/>
      <c r="H15" s="163"/>
    </row>
    <row r="16" spans="1:8" ht="19.5" customHeight="1" thickBot="1">
      <c r="A16" s="159"/>
      <c r="B16" s="160"/>
      <c r="C16" s="160"/>
      <c r="D16" s="160"/>
      <c r="E16" s="160"/>
      <c r="F16" s="160"/>
      <c r="G16" s="160"/>
      <c r="H16" s="163"/>
    </row>
    <row r="17" spans="1:8" ht="19.5" customHeight="1" thickBot="1">
      <c r="A17" s="159" t="s">
        <v>117</v>
      </c>
      <c r="B17" s="160" t="s">
        <v>101</v>
      </c>
      <c r="C17" s="164"/>
      <c r="D17" s="160"/>
      <c r="E17" s="160"/>
      <c r="F17" s="160"/>
      <c r="G17" s="162"/>
      <c r="H17" s="165"/>
    </row>
    <row r="18" spans="1:8" ht="19.5" customHeight="1" thickBot="1">
      <c r="A18" s="159"/>
      <c r="B18" s="160"/>
      <c r="C18" s="166"/>
      <c r="D18" s="160"/>
      <c r="E18" s="160"/>
      <c r="F18" s="160"/>
      <c r="G18" s="160"/>
      <c r="H18" s="163"/>
    </row>
    <row r="19" spans="1:8" ht="19.5" customHeight="1" thickBot="1">
      <c r="A19" s="159" t="s">
        <v>103</v>
      </c>
      <c r="B19" s="160" t="s">
        <v>101</v>
      </c>
      <c r="C19" s="264"/>
      <c r="D19" s="264"/>
      <c r="E19" s="263"/>
      <c r="F19" s="263"/>
      <c r="G19" s="167"/>
      <c r="H19" s="168"/>
    </row>
    <row r="20" spans="1:8" ht="19.5" customHeight="1" thickBot="1">
      <c r="A20" s="159"/>
      <c r="B20" s="160"/>
      <c r="C20" s="160"/>
      <c r="D20" s="160"/>
      <c r="E20" s="160"/>
      <c r="F20" s="160"/>
      <c r="G20" s="160"/>
      <c r="H20" s="169"/>
    </row>
    <row r="21" spans="1:8" ht="19.5" customHeight="1" thickBot="1">
      <c r="A21" s="159" t="s">
        <v>104</v>
      </c>
      <c r="B21" s="160" t="s">
        <v>101</v>
      </c>
      <c r="C21" s="170"/>
      <c r="D21" s="171"/>
      <c r="E21" s="172" t="s">
        <v>105</v>
      </c>
      <c r="F21" s="160"/>
      <c r="G21" s="162">
        <f>G19*80/100</f>
        <v>0</v>
      </c>
      <c r="H21" s="169"/>
    </row>
    <row r="22" spans="1:8" ht="19.5" customHeight="1" thickBot="1">
      <c r="A22" s="159"/>
      <c r="B22" s="160"/>
      <c r="C22" s="173"/>
      <c r="D22" s="160"/>
      <c r="E22" s="160"/>
      <c r="F22" s="160"/>
      <c r="G22" s="160"/>
      <c r="H22" s="169"/>
    </row>
    <row r="23" spans="1:8" ht="19.5" customHeight="1" thickBot="1">
      <c r="A23" s="174" t="s">
        <v>122</v>
      </c>
      <c r="B23" s="160" t="s">
        <v>101</v>
      </c>
      <c r="C23" s="175"/>
      <c r="D23" s="160"/>
      <c r="E23" s="160"/>
      <c r="F23" s="160"/>
      <c r="G23" s="162"/>
      <c r="H23" s="169"/>
    </row>
    <row r="24" spans="1:8" ht="19.5" customHeight="1">
      <c r="A24" s="176" t="s">
        <v>107</v>
      </c>
      <c r="B24" s="160" t="s">
        <v>101</v>
      </c>
      <c r="C24" s="177" t="s">
        <v>108</v>
      </c>
      <c r="D24" s="171" t="s">
        <v>109</v>
      </c>
      <c r="E24" s="160" t="s">
        <v>118</v>
      </c>
      <c r="F24" s="160"/>
      <c r="G24" s="160"/>
      <c r="H24" s="169"/>
    </row>
    <row r="25" spans="1:8" ht="19.5" customHeight="1">
      <c r="A25" s="159"/>
      <c r="B25" s="160"/>
      <c r="C25" s="177" t="s">
        <v>108</v>
      </c>
      <c r="D25" s="171" t="s">
        <v>109</v>
      </c>
      <c r="E25" s="160" t="str">
        <f>"[("&amp;G17&amp;"-"&amp;G21&amp;")/10 +  (0.45 x"&amp;G23&amp;")]"</f>
        <v>[(-0)/10 +  (0.45 x)]</v>
      </c>
      <c r="F25" s="160"/>
      <c r="G25" s="160"/>
      <c r="H25" s="169"/>
    </row>
    <row r="26" spans="1:8" ht="19.5" customHeight="1" thickBot="1">
      <c r="A26" s="159"/>
      <c r="B26" s="160"/>
      <c r="C26" s="178">
        <f>ROUND(3/7*((G17-G21)/10)+(0.45*G23),0)</f>
        <v>0</v>
      </c>
      <c r="D26" s="160"/>
      <c r="E26" s="160"/>
      <c r="F26" s="160"/>
      <c r="G26" s="160"/>
      <c r="H26" s="168"/>
    </row>
    <row r="27" spans="1:8" ht="19.5" customHeight="1" thickBot="1">
      <c r="A27" s="179"/>
      <c r="B27" s="180"/>
      <c r="C27" s="181"/>
      <c r="D27" s="180"/>
      <c r="E27" s="180"/>
      <c r="F27" s="180"/>
      <c r="G27" s="180"/>
      <c r="H27" s="182"/>
    </row>
    <row r="28" spans="1:8" ht="19.5" customHeight="1">
      <c r="A28" s="183"/>
      <c r="B28" s="160"/>
      <c r="C28" s="160"/>
      <c r="D28" s="160"/>
      <c r="E28" s="160"/>
      <c r="F28" s="160"/>
      <c r="G28" s="160"/>
      <c r="H28" s="184"/>
    </row>
    <row r="29" spans="1:8" ht="19.5" customHeight="1">
      <c r="A29" s="185" t="s">
        <v>119</v>
      </c>
      <c r="B29" s="160"/>
      <c r="C29" s="160"/>
      <c r="D29" s="186"/>
      <c r="E29" s="186"/>
      <c r="F29" s="160"/>
      <c r="G29" s="187"/>
      <c r="H29" s="184"/>
    </row>
    <row r="30" spans="1:8" ht="19.5" customHeight="1">
      <c r="A30" s="185" t="s">
        <v>120</v>
      </c>
      <c r="B30" s="160"/>
      <c r="C30" s="160"/>
      <c r="D30" s="186"/>
      <c r="E30" s="186"/>
      <c r="F30" s="160"/>
      <c r="G30" s="187"/>
      <c r="H30" s="184"/>
    </row>
    <row r="31" spans="1:8" ht="19.5" customHeight="1">
      <c r="A31" s="183" t="s">
        <v>121</v>
      </c>
      <c r="B31" s="160"/>
      <c r="C31" s="160"/>
      <c r="D31" s="160"/>
      <c r="E31" s="160"/>
      <c r="F31" s="160"/>
      <c r="G31" s="160"/>
      <c r="H31" s="184"/>
    </row>
    <row r="32" spans="1:8" ht="19.5" customHeight="1">
      <c r="A32" s="188"/>
      <c r="B32" s="189"/>
      <c r="C32" s="189"/>
      <c r="D32" s="189"/>
      <c r="E32" s="189"/>
      <c r="F32" s="189"/>
      <c r="G32" s="189"/>
      <c r="H32" s="190"/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sheetProtection password="DD1C" sheet="1" objects="1" scenarios="1"/>
  <protectedRanges>
    <protectedRange sqref="C10:H10 G13 G15 G17 G19 G23" name="Range1"/>
  </protectedRanges>
  <mergeCells count="3">
    <mergeCell ref="C7:H7"/>
    <mergeCell ref="E19:F19"/>
    <mergeCell ref="C19:D19"/>
  </mergeCells>
  <hyperlinks>
    <hyperlink ref="C7" r:id="rId1" display="http://www.iras.gov.sg/irasHome/uploadedFiles/Quick_Links/Tax_forms/Business_and_employers/IR8A%20and%20App8A%20YA%202014%20Explanatory%20Notes.pdf"/>
  </hyperlinks>
  <printOptions/>
  <pageMargins left="0.74" right="0.24" top="0.93" bottom="0.7" header="0.5" footer="0.5"/>
  <pageSetup fitToHeight="1" fitToWidth="1" horizontalDpi="600" verticalDpi="600" orientation="portrait" paperSize="9" scale="48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showGridLines="0" zoomScaleSheetLayoutView="100" zoomScalePageLayoutView="0" workbookViewId="0" topLeftCell="A4">
      <selection activeCell="C16" sqref="C16"/>
    </sheetView>
  </sheetViews>
  <sheetFormatPr defaultColWidth="9.140625" defaultRowHeight="15"/>
  <cols>
    <col min="1" max="1" width="18.140625" style="193" customWidth="1"/>
    <col min="2" max="2" width="1.421875" style="193" bestFit="1" customWidth="1"/>
    <col min="3" max="3" width="12.8515625" style="193" customWidth="1"/>
    <col min="4" max="7" width="9.140625" style="193" customWidth="1"/>
    <col min="8" max="8" width="6.28125" style="193" customWidth="1"/>
    <col min="9" max="16384" width="9.140625" style="193" customWidth="1"/>
  </cols>
  <sheetData>
    <row r="1" s="192" customFormat="1" ht="30" customHeight="1">
      <c r="A1" s="191" t="s">
        <v>114</v>
      </c>
    </row>
    <row r="2" ht="13.5" customHeight="1"/>
    <row r="3" ht="19.5" customHeight="1" thickBot="1">
      <c r="A3" s="194"/>
    </row>
    <row r="4" spans="1:8" s="27" customFormat="1" ht="15" customHeight="1">
      <c r="A4" s="16" t="s">
        <v>80</v>
      </c>
      <c r="B4" s="21" t="s">
        <v>86</v>
      </c>
      <c r="C4" s="20"/>
      <c r="D4" s="148"/>
      <c r="E4" s="148"/>
      <c r="F4" s="148"/>
      <c r="G4" s="148"/>
      <c r="H4" s="149"/>
    </row>
    <row r="5" spans="1:8" s="27" customFormat="1" ht="19.5" customHeight="1">
      <c r="A5" s="4" t="s">
        <v>81</v>
      </c>
      <c r="B5" s="5"/>
      <c r="C5" s="5"/>
      <c r="D5" s="5"/>
      <c r="E5" s="5"/>
      <c r="F5" s="5"/>
      <c r="G5" s="5"/>
      <c r="H5" s="150"/>
    </row>
    <row r="6" spans="1:8" s="27" customFormat="1" ht="34.5" customHeight="1">
      <c r="A6" s="8" t="s">
        <v>83</v>
      </c>
      <c r="B6" s="151"/>
      <c r="C6" s="260" t="s">
        <v>76</v>
      </c>
      <c r="D6" s="260"/>
      <c r="E6" s="260"/>
      <c r="F6" s="260"/>
      <c r="G6" s="260"/>
      <c r="H6" s="265"/>
    </row>
    <row r="7" spans="1:8" s="27" customFormat="1" ht="19.5" customHeight="1" thickBot="1">
      <c r="A7" s="6"/>
      <c r="B7" s="7"/>
      <c r="C7" s="7"/>
      <c r="D7" s="74"/>
      <c r="E7" s="74"/>
      <c r="F7" s="74"/>
      <c r="G7" s="74"/>
      <c r="H7" s="75"/>
    </row>
    <row r="8" spans="1:8" s="27" customFormat="1" ht="19.5" customHeight="1" thickBot="1">
      <c r="A8" s="17"/>
      <c r="B8" s="18"/>
      <c r="C8" s="18"/>
      <c r="D8" s="28"/>
      <c r="E8" s="28"/>
      <c r="F8" s="28"/>
      <c r="G8" s="28"/>
      <c r="H8" s="28"/>
    </row>
    <row r="9" spans="1:8" ht="19.5" customHeight="1" thickBot="1">
      <c r="A9" s="195" t="s">
        <v>84</v>
      </c>
      <c r="B9" s="196"/>
      <c r="C9" s="197" t="s">
        <v>146</v>
      </c>
      <c r="D9" s="198"/>
      <c r="E9" s="198"/>
      <c r="F9" s="198"/>
      <c r="G9" s="198"/>
      <c r="H9" s="199"/>
    </row>
    <row r="10" ht="19.5" customHeight="1">
      <c r="A10" s="194"/>
    </row>
    <row r="11" ht="19.5" customHeight="1">
      <c r="A11" s="194"/>
    </row>
    <row r="12" spans="1:8" ht="19.5" customHeight="1" thickBot="1">
      <c r="A12" s="200"/>
      <c r="B12" s="201"/>
      <c r="C12" s="202"/>
      <c r="D12" s="201"/>
      <c r="E12" s="201"/>
      <c r="F12" s="201"/>
      <c r="G12" s="201"/>
      <c r="H12" s="203"/>
    </row>
    <row r="13" spans="1:9" ht="19.5" customHeight="1" thickBot="1">
      <c r="A13" s="183" t="s">
        <v>106</v>
      </c>
      <c r="B13" s="160" t="s">
        <v>101</v>
      </c>
      <c r="C13" s="204">
        <v>0</v>
      </c>
      <c r="D13" s="205" t="s">
        <v>113</v>
      </c>
      <c r="E13" s="160"/>
      <c r="F13" s="160"/>
      <c r="G13" s="160"/>
      <c r="H13" s="184"/>
      <c r="I13" s="144"/>
    </row>
    <row r="14" spans="1:8" ht="19.5" customHeight="1" thickBot="1">
      <c r="A14" s="183"/>
      <c r="B14" s="160"/>
      <c r="C14" s="206"/>
      <c r="D14" s="205"/>
      <c r="E14" s="160"/>
      <c r="F14" s="160"/>
      <c r="G14" s="160"/>
      <c r="H14" s="184"/>
    </row>
    <row r="15" spans="1:8" ht="19.5" customHeight="1" thickBot="1">
      <c r="A15" s="183" t="s">
        <v>112</v>
      </c>
      <c r="B15" s="160"/>
      <c r="C15" s="207">
        <v>0</v>
      </c>
      <c r="D15" s="205"/>
      <c r="E15" s="160"/>
      <c r="F15" s="160"/>
      <c r="G15" s="160"/>
      <c r="H15" s="184"/>
    </row>
    <row r="16" spans="1:8" ht="19.5" customHeight="1">
      <c r="A16" s="183"/>
      <c r="B16" s="160"/>
      <c r="C16" s="171"/>
      <c r="D16" s="160"/>
      <c r="E16" s="160"/>
      <c r="F16" s="160"/>
      <c r="G16" s="160"/>
      <c r="H16" s="184"/>
    </row>
    <row r="17" spans="1:9" ht="19.5" customHeight="1">
      <c r="A17" s="183" t="s">
        <v>111</v>
      </c>
      <c r="B17" s="160"/>
      <c r="C17" s="186" t="s">
        <v>123</v>
      </c>
      <c r="D17" s="171"/>
      <c r="E17" s="160"/>
      <c r="G17" s="160"/>
      <c r="H17" s="184"/>
      <c r="I17" s="186"/>
    </row>
    <row r="18" spans="1:8" ht="19.5" customHeight="1" thickBot="1">
      <c r="A18" s="183"/>
      <c r="B18" s="160"/>
      <c r="C18" s="178">
        <f>(3/7*C15)+(0.1*C13)</f>
        <v>0</v>
      </c>
      <c r="D18" s="160"/>
      <c r="E18" s="160"/>
      <c r="F18" s="160"/>
      <c r="G18" s="160"/>
      <c r="H18" s="184"/>
    </row>
    <row r="19" spans="1:8" ht="19.5" customHeight="1">
      <c r="A19" s="188"/>
      <c r="B19" s="189"/>
      <c r="C19" s="208"/>
      <c r="D19" s="189"/>
      <c r="E19" s="189"/>
      <c r="F19" s="189"/>
      <c r="G19" s="189"/>
      <c r="H19" s="190"/>
    </row>
    <row r="20" ht="19.5" customHeight="1" thickBot="1"/>
    <row r="21" spans="1:8" ht="19.5" customHeight="1" thickBot="1">
      <c r="A21" s="209" t="s">
        <v>110</v>
      </c>
      <c r="B21" s="210"/>
      <c r="C21" s="210"/>
      <c r="D21" s="210"/>
      <c r="E21" s="210"/>
      <c r="F21" s="210"/>
      <c r="G21" s="210"/>
      <c r="H21" s="211"/>
    </row>
    <row r="22" ht="19.5" customHeight="1"/>
    <row r="23" ht="19.5" customHeight="1"/>
    <row r="24" ht="19.5" customHeight="1"/>
  </sheetData>
  <sheetProtection password="DD1C" sheet="1" objects="1" scenarios="1"/>
  <protectedRanges>
    <protectedRange sqref="C9:H9 C13 C15" name="Range1"/>
  </protectedRanges>
  <mergeCells count="1">
    <mergeCell ref="C6:H6"/>
  </mergeCells>
  <hyperlinks>
    <hyperlink ref="C6:H6" r:id="rId1" display="http://www.iras.gov.sg/irasHome/uploadedFiles/Quick_Links/Tax_forms/Business_and_employers/IR8A%20and%20App8A%20YA%202014%20Explanatory%20Notes.pdf"/>
  </hyperlink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110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"/>
  <sheetViews>
    <sheetView showGridLines="0" zoomScalePageLayoutView="0" workbookViewId="0" topLeftCell="A1">
      <selection activeCell="E21" sqref="E21"/>
    </sheetView>
  </sheetViews>
  <sheetFormatPr defaultColWidth="9.140625" defaultRowHeight="19.5" customHeight="1"/>
  <cols>
    <col min="1" max="1" width="16.421875" style="147" customWidth="1"/>
    <col min="2" max="2" width="35.57421875" style="147" customWidth="1"/>
    <col min="3" max="5" width="25.140625" style="147" customWidth="1"/>
    <col min="6" max="8" width="9.140625" style="147" customWidth="1"/>
    <col min="9" max="16384" width="9.140625" style="147" customWidth="1"/>
  </cols>
  <sheetData>
    <row r="1" spans="1:7" s="160" customFormat="1" ht="19.5" customHeight="1">
      <c r="A1" s="212" t="s">
        <v>139</v>
      </c>
      <c r="B1" s="213"/>
      <c r="C1" s="213"/>
      <c r="D1" s="213"/>
      <c r="E1" s="213"/>
      <c r="F1" s="213"/>
      <c r="G1" s="213"/>
    </row>
    <row r="2" spans="1:7" s="160" customFormat="1" ht="19.5" customHeight="1">
      <c r="A2" s="214"/>
      <c r="B2" s="213"/>
      <c r="C2" s="213"/>
      <c r="D2" s="213"/>
      <c r="E2" s="213"/>
      <c r="F2" s="213"/>
      <c r="G2" s="213"/>
    </row>
    <row r="3" spans="1:7" s="160" customFormat="1" ht="19.5" customHeight="1" thickBot="1">
      <c r="A3" s="214"/>
      <c r="B3" s="213"/>
      <c r="C3" s="213"/>
      <c r="D3" s="213"/>
      <c r="E3" s="213"/>
      <c r="F3" s="213"/>
      <c r="G3" s="213"/>
    </row>
    <row r="4" spans="1:8" s="193" customFormat="1" ht="19.5" customHeight="1" thickBot="1">
      <c r="A4" s="215" t="s">
        <v>84</v>
      </c>
      <c r="B4" s="199" t="s">
        <v>146</v>
      </c>
      <c r="C4" s="216"/>
      <c r="D4" s="216"/>
      <c r="E4" s="216"/>
      <c r="F4" s="216"/>
      <c r="G4" s="216"/>
      <c r="H4" s="216"/>
    </row>
    <row r="5" spans="1:7" s="160" customFormat="1" ht="19.5" customHeight="1" thickBot="1">
      <c r="A5" s="214"/>
      <c r="B5" s="213"/>
      <c r="C5" s="213"/>
      <c r="D5" s="213"/>
      <c r="E5" s="213"/>
      <c r="F5" s="213"/>
      <c r="G5" s="213"/>
    </row>
    <row r="6" spans="1:3" ht="19.5" customHeight="1" thickBot="1">
      <c r="A6" s="217" t="s">
        <v>140</v>
      </c>
      <c r="C6" s="218">
        <v>0</v>
      </c>
    </row>
    <row r="7" spans="1:3" ht="19.5" customHeight="1" thickBot="1">
      <c r="A7" s="219" t="s">
        <v>124</v>
      </c>
      <c r="B7" s="219"/>
      <c r="C7" s="220">
        <v>0</v>
      </c>
    </row>
    <row r="8" spans="1:3" ht="19.5" customHeight="1" thickBot="1">
      <c r="A8" s="147" t="s">
        <v>106</v>
      </c>
      <c r="C8" s="221">
        <v>0</v>
      </c>
    </row>
    <row r="9" spans="1:3" ht="19.5" customHeight="1" thickBot="1">
      <c r="A9" s="147" t="s">
        <v>125</v>
      </c>
      <c r="C9" s="222" t="e">
        <f>C8/C7*C6</f>
        <v>#DIV/0!</v>
      </c>
    </row>
  </sheetData>
  <sheetProtection password="DD1C" sheet="1" objects="1" scenarios="1"/>
  <protectedRanges>
    <protectedRange sqref="B4 C6 C7 C8" name="Range1"/>
  </protectedRanges>
  <printOptions/>
  <pageMargins left="0.46" right="0.17" top="0.58" bottom="0.21" header="0.29" footer="0.17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vanitha</dc:creator>
  <cp:keywords/>
  <dc:description/>
  <cp:lastModifiedBy>Simonetta Gallucci</cp:lastModifiedBy>
  <cp:lastPrinted>2013-11-24T08:54:24Z</cp:lastPrinted>
  <dcterms:created xsi:type="dcterms:W3CDTF">2013-11-21T06:33:31Z</dcterms:created>
  <dcterms:modified xsi:type="dcterms:W3CDTF">2014-01-21T08:48:08Z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