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2" i="1"/>
  <c r="G100"/>
  <c r="G75"/>
  <c r="E75"/>
  <c r="F75"/>
  <c r="F74"/>
  <c r="F70"/>
  <c r="F69"/>
  <c r="F66"/>
  <c r="F63"/>
  <c r="F47"/>
  <c r="F46"/>
  <c r="F38"/>
  <c r="F37"/>
  <c r="F36"/>
  <c r="H30"/>
  <c r="H23"/>
  <c r="H14"/>
  <c r="H11"/>
  <c r="H4"/>
  <c r="H99"/>
  <c r="C34"/>
</calcChain>
</file>

<file path=xl/sharedStrings.xml><?xml version="1.0" encoding="utf-8"?>
<sst xmlns="http://schemas.openxmlformats.org/spreadsheetml/2006/main" count="280" uniqueCount="168">
  <si>
    <t>Commessa</t>
  </si>
  <si>
    <t>Numero fattura</t>
  </si>
  <si>
    <t>Data</t>
  </si>
  <si>
    <t>Cliente</t>
  </si>
  <si>
    <t>PRODOTTI</t>
  </si>
  <si>
    <t>OFFENSIVA</t>
  </si>
  <si>
    <t>Importo Dollaro</t>
  </si>
  <si>
    <t>tasso cambio</t>
  </si>
  <si>
    <t>Banca</t>
  </si>
  <si>
    <t>Data incasso prevista</t>
  </si>
  <si>
    <t>Data Incasso effettiva</t>
  </si>
  <si>
    <t>001/2014</t>
  </si>
  <si>
    <t>Cyberpoint LLC</t>
  </si>
  <si>
    <t>ISP</t>
  </si>
  <si>
    <t>002/2014</t>
  </si>
  <si>
    <t>CSH &amp; MPS</t>
  </si>
  <si>
    <t>UCG</t>
  </si>
  <si>
    <t>25/06/2014
Mancano 0,45k</t>
  </si>
  <si>
    <t>003/2014</t>
  </si>
  <si>
    <t>Teva Tech de Mexico Sa de CV</t>
  </si>
  <si>
    <t>DB</t>
  </si>
  <si>
    <t>004/2014</t>
  </si>
  <si>
    <t>Carinex Ltd</t>
  </si>
  <si>
    <t>005/2014</t>
  </si>
  <si>
    <t>Nice</t>
  </si>
  <si>
    <t>006/2014</t>
  </si>
  <si>
    <t>PCS Security</t>
  </si>
  <si>
    <t>007/2014</t>
  </si>
  <si>
    <t>The 5163 Army Division</t>
  </si>
  <si>
    <t>2010.001</t>
  </si>
  <si>
    <t>008/2014</t>
  </si>
  <si>
    <t>Al Fahad Smart System</t>
  </si>
  <si>
    <t>009/2014</t>
  </si>
  <si>
    <t>PCM</t>
  </si>
  <si>
    <t>010/2014</t>
  </si>
  <si>
    <t>Sym Servicios Integrales</t>
  </si>
  <si>
    <t>011/2014</t>
  </si>
  <si>
    <t>CISEN México</t>
  </si>
  <si>
    <t>05/05/2014 
Mancano 51,25k</t>
  </si>
  <si>
    <t>012/2014</t>
  </si>
  <si>
    <t>Pelliccione Alberto</t>
  </si>
  <si>
    <t>013/2014</t>
  </si>
  <si>
    <t>CICOM USA</t>
  </si>
  <si>
    <t>014/2014</t>
  </si>
  <si>
    <t>Comando Carabinieri "Palidoro"</t>
  </si>
  <si>
    <t>015/2014</t>
  </si>
  <si>
    <t>016/2014</t>
  </si>
  <si>
    <t>04/04/2014
2,5k 19/01/2015</t>
  </si>
  <si>
    <t>017/2014</t>
  </si>
  <si>
    <t xml:space="preserve">SIS of KNB </t>
  </si>
  <si>
    <t>018/2014</t>
  </si>
  <si>
    <t>019/2014</t>
  </si>
  <si>
    <t>020/2014</t>
  </si>
  <si>
    <t>Horizon Global Group</t>
  </si>
  <si>
    <t>021/2014</t>
  </si>
  <si>
    <t>022/2014</t>
  </si>
  <si>
    <t>023/2014</t>
  </si>
  <si>
    <t>TCC Saudi</t>
  </si>
  <si>
    <t>024/2014</t>
  </si>
  <si>
    <t>025/2014</t>
  </si>
  <si>
    <t>026/2014</t>
  </si>
  <si>
    <t>Al Yamamah Engineering Systems Solutions</t>
  </si>
  <si>
    <t>027/2014</t>
  </si>
  <si>
    <t>Intech Solutions</t>
  </si>
  <si>
    <t>028/2014</t>
  </si>
  <si>
    <t>029/2014</t>
  </si>
  <si>
    <t>030/2014</t>
  </si>
  <si>
    <t>031/2014</t>
  </si>
  <si>
    <t>CBA Poland</t>
  </si>
  <si>
    <t>032/2014</t>
  </si>
  <si>
    <t>033/2014</t>
  </si>
  <si>
    <t>034/2014</t>
  </si>
  <si>
    <t>035/2014</t>
  </si>
  <si>
    <t>07/10/2014 45k
11/11/2014 110k</t>
  </si>
  <si>
    <t>036/2014</t>
  </si>
  <si>
    <t>Elite by Carga S.A. de CV</t>
  </si>
  <si>
    <t>037/2014</t>
  </si>
  <si>
    <t>038/2014</t>
  </si>
  <si>
    <t>039/2014</t>
  </si>
  <si>
    <t>BPL</t>
  </si>
  <si>
    <t>040/2014</t>
  </si>
  <si>
    <t>Delafile S.A.</t>
  </si>
  <si>
    <t>041/2014</t>
  </si>
  <si>
    <t>042/2014</t>
  </si>
  <si>
    <t>043/2014</t>
  </si>
  <si>
    <t>28/10/2014 35k
06/11/2014 180k</t>
  </si>
  <si>
    <t>044/2014</t>
  </si>
  <si>
    <t>Theola Ltd.</t>
  </si>
  <si>
    <t>045/2014</t>
  </si>
  <si>
    <t>046/2014</t>
  </si>
  <si>
    <t>047/2014</t>
  </si>
  <si>
    <t>Bull s.r.o.</t>
  </si>
  <si>
    <t>048/2014</t>
  </si>
  <si>
    <t>049/2014</t>
  </si>
  <si>
    <t>SSNS Ungheria</t>
  </si>
  <si>
    <t>050/2014</t>
  </si>
  <si>
    <t>AREA S.p.A.</t>
  </si>
  <si>
    <t>051/2014</t>
  </si>
  <si>
    <t>052/2014</t>
  </si>
  <si>
    <t>04/12/2014 142k
04/12/2014 28k
15/12/2014 95k</t>
  </si>
  <si>
    <t>053/2014</t>
  </si>
  <si>
    <t>054/2014</t>
  </si>
  <si>
    <t>Cyprus Intelligence Service</t>
  </si>
  <si>
    <t>055/2014</t>
  </si>
  <si>
    <t>056/2014</t>
  </si>
  <si>
    <t>057/2014</t>
  </si>
  <si>
    <t>058/2014</t>
  </si>
  <si>
    <t>059/2014</t>
  </si>
  <si>
    <t>060/2014</t>
  </si>
  <si>
    <t>Miliserv</t>
  </si>
  <si>
    <t>061/2014</t>
  </si>
  <si>
    <t>062/2014</t>
  </si>
  <si>
    <t>063/2014</t>
  </si>
  <si>
    <t>Policia de Investigaciones de Chile</t>
  </si>
  <si>
    <t>064/2014</t>
  </si>
  <si>
    <t xml:space="preserve">Placing Value Co. </t>
  </si>
  <si>
    <t>065/2014</t>
  </si>
  <si>
    <t xml:space="preserve">DHA Investment and Technologies </t>
  </si>
  <si>
    <t>066/2014</t>
  </si>
  <si>
    <t>067/2014</t>
  </si>
  <si>
    <t>KHIF Többcélú Kistérségi Társaság</t>
  </si>
  <si>
    <t>068/2014</t>
  </si>
  <si>
    <t>069/2014</t>
  </si>
  <si>
    <t>070/2014</t>
  </si>
  <si>
    <t>071/2014</t>
  </si>
  <si>
    <t>072/2014</t>
  </si>
  <si>
    <t>Kantonspolizei Zurich</t>
  </si>
  <si>
    <t>073/2014</t>
  </si>
  <si>
    <t xml:space="preserve">Fatture 2013 da riaprire </t>
  </si>
  <si>
    <t>053/2010</t>
  </si>
  <si>
    <t>BT Italia</t>
  </si>
  <si>
    <t>162/2012</t>
  </si>
  <si>
    <t>Chramco</t>
  </si>
  <si>
    <t>061/2012</t>
  </si>
  <si>
    <t>INSA</t>
  </si>
  <si>
    <t>035/2012</t>
  </si>
  <si>
    <t>Mauqua</t>
  </si>
  <si>
    <t>116/2012</t>
  </si>
  <si>
    <t>NISS</t>
  </si>
  <si>
    <t>082/2012</t>
  </si>
  <si>
    <t>Postale</t>
  </si>
  <si>
    <t>074/2013</t>
  </si>
  <si>
    <t>Al Fahad</t>
  </si>
  <si>
    <t>055/2013</t>
  </si>
  <si>
    <t>Bull</t>
  </si>
  <si>
    <t>059/2013</t>
  </si>
  <si>
    <t>Carinex</t>
  </si>
  <si>
    <t>031/2013</t>
  </si>
  <si>
    <t>CBA</t>
  </si>
  <si>
    <t>065/2013</t>
  </si>
  <si>
    <t>GNSE</t>
  </si>
  <si>
    <t>030/2013</t>
  </si>
  <si>
    <t>Intech</t>
  </si>
  <si>
    <t>066/2013</t>
  </si>
  <si>
    <t>052/2013</t>
  </si>
  <si>
    <t>Infotecs</t>
  </si>
  <si>
    <t>003/2013</t>
  </si>
  <si>
    <t>Net Rev</t>
  </si>
  <si>
    <t>013/2013</t>
  </si>
  <si>
    <t>PCS</t>
  </si>
  <si>
    <t>032/2013</t>
  </si>
  <si>
    <t>067/2013</t>
  </si>
  <si>
    <t>SIO</t>
  </si>
  <si>
    <t>056/2013</t>
  </si>
  <si>
    <t>SSNS</t>
  </si>
  <si>
    <t>TOTALE RICAVI</t>
  </si>
  <si>
    <t>30/12/2014  200k
26/01/2015 65k</t>
  </si>
  <si>
    <t>$ 75K 07/01/15
$ 100 29/01/2015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</si>
</sst>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#,##0_ ;\-#,##0\ "/>
    <numFmt numFmtId="167" formatCode="#,##0.0000_ ;\-#,##0.00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Verdana"/>
      <family val="2"/>
    </font>
    <font>
      <b/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u/>
      <sz val="11"/>
      <name val="Calibri"/>
      <family val="2"/>
    </font>
    <font>
      <b/>
      <u val="singleAccounting"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right" vertical="center"/>
    </xf>
    <xf numFmtId="167" fontId="2" fillId="2" borderId="1" xfId="1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right" vertical="center"/>
    </xf>
    <xf numFmtId="14" fontId="6" fillId="2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right" vertical="center"/>
    </xf>
    <xf numFmtId="167" fontId="2" fillId="2" borderId="1" xfId="1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8" fillId="0" borderId="2" xfId="0" applyFont="1" applyBorder="1"/>
    <xf numFmtId="164" fontId="2" fillId="0" borderId="3" xfId="0" applyNumberFormat="1" applyFont="1" applyBorder="1"/>
    <xf numFmtId="164" fontId="2" fillId="0" borderId="3" xfId="1" applyNumberFormat="1" applyFont="1" applyBorder="1"/>
    <xf numFmtId="0" fontId="2" fillId="0" borderId="4" xfId="0" applyFont="1" applyBorder="1"/>
    <xf numFmtId="0" fontId="2" fillId="5" borderId="5" xfId="0" quotePrefix="1" applyFont="1" applyFill="1" applyBorder="1" applyAlignment="1">
      <alignment horizontal="right" vertical="center"/>
    </xf>
    <xf numFmtId="164" fontId="2" fillId="0" borderId="0" xfId="0" applyNumberFormat="1" applyFont="1" applyBorder="1"/>
    <xf numFmtId="164" fontId="2" fillId="0" borderId="6" xfId="1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164" fontId="2" fillId="0" borderId="6" xfId="1" applyNumberFormat="1" applyFont="1" applyBorder="1"/>
    <xf numFmtId="0" fontId="2" fillId="0" borderId="5" xfId="0" applyFont="1" applyBorder="1"/>
    <xf numFmtId="0" fontId="2" fillId="0" borderId="7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9" fillId="5" borderId="0" xfId="1" applyNumberFormat="1" applyFont="1" applyFill="1"/>
    <xf numFmtId="164" fontId="9" fillId="5" borderId="0" xfId="0" applyNumberFormat="1" applyFont="1" applyFill="1"/>
    <xf numFmtId="14" fontId="2" fillId="4" borderId="1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topLeftCell="B34" zoomScale="75" zoomScaleNormal="75" workbookViewId="0">
      <selection activeCell="G103" sqref="G103"/>
    </sheetView>
  </sheetViews>
  <sheetFormatPr defaultRowHeight="15"/>
  <cols>
    <col min="1" max="1" width="11" style="1" hidden="1" customWidth="1"/>
    <col min="2" max="2" width="15.85546875" style="1" bestFit="1" customWidth="1"/>
    <col min="3" max="3" width="21.7109375" style="1" bestFit="1" customWidth="1"/>
    <col min="4" max="4" width="32.85546875" style="1" bestFit="1" customWidth="1"/>
    <col min="5" max="5" width="15.85546875" style="11" bestFit="1" customWidth="1"/>
    <col min="6" max="6" width="15.7109375" style="11" bestFit="1" customWidth="1"/>
    <col min="7" max="7" width="20.28515625" style="1" bestFit="1" customWidth="1"/>
    <col min="8" max="8" width="17.28515625" style="1" bestFit="1" customWidth="1"/>
    <col min="9" max="9" width="21.7109375" style="45" customWidth="1"/>
    <col min="10" max="10" width="27.7109375" style="45" bestFit="1" customWidth="1"/>
    <col min="11" max="11" width="24" style="1" customWidth="1"/>
    <col min="12" max="245" width="9.140625" style="1"/>
    <col min="246" max="246" width="0" style="1" hidden="1" customWidth="1"/>
    <col min="247" max="247" width="15.85546875" style="1" bestFit="1" customWidth="1"/>
    <col min="248" max="248" width="21.7109375" style="1" bestFit="1" customWidth="1"/>
    <col min="249" max="249" width="48.5703125" style="1" customWidth="1"/>
    <col min="250" max="252" width="18.28515625" style="1" bestFit="1" customWidth="1"/>
    <col min="253" max="254" width="18.28515625" style="1" customWidth="1"/>
    <col min="255" max="255" width="23.42578125" style="1" customWidth="1"/>
    <col min="256" max="256" width="37.42578125" style="1" customWidth="1"/>
    <col min="257" max="257" width="30" style="1" bestFit="1" customWidth="1"/>
    <col min="258" max="258" width="26.5703125" style="1" customWidth="1"/>
    <col min="259" max="259" width="27.28515625" style="1" customWidth="1"/>
    <col min="260" max="260" width="12.28515625" style="1" bestFit="1" customWidth="1"/>
    <col min="261" max="261" width="12.42578125" style="1" bestFit="1" customWidth="1"/>
    <col min="262" max="262" width="13.7109375" style="1" bestFit="1" customWidth="1"/>
    <col min="263" max="263" width="11.28515625" style="1" bestFit="1" customWidth="1"/>
    <col min="264" max="264" width="11.140625" style="1" bestFit="1" customWidth="1"/>
    <col min="265" max="501" width="9.140625" style="1"/>
    <col min="502" max="502" width="0" style="1" hidden="1" customWidth="1"/>
    <col min="503" max="503" width="15.85546875" style="1" bestFit="1" customWidth="1"/>
    <col min="504" max="504" width="21.7109375" style="1" bestFit="1" customWidth="1"/>
    <col min="505" max="505" width="48.5703125" style="1" customWidth="1"/>
    <col min="506" max="508" width="18.28515625" style="1" bestFit="1" customWidth="1"/>
    <col min="509" max="510" width="18.28515625" style="1" customWidth="1"/>
    <col min="511" max="511" width="23.42578125" style="1" customWidth="1"/>
    <col min="512" max="512" width="37.42578125" style="1" customWidth="1"/>
    <col min="513" max="513" width="30" style="1" bestFit="1" customWidth="1"/>
    <col min="514" max="514" width="26.5703125" style="1" customWidth="1"/>
    <col min="515" max="515" width="27.28515625" style="1" customWidth="1"/>
    <col min="516" max="516" width="12.28515625" style="1" bestFit="1" customWidth="1"/>
    <col min="517" max="517" width="12.42578125" style="1" bestFit="1" customWidth="1"/>
    <col min="518" max="518" width="13.7109375" style="1" bestFit="1" customWidth="1"/>
    <col min="519" max="519" width="11.28515625" style="1" bestFit="1" customWidth="1"/>
    <col min="520" max="520" width="11.140625" style="1" bestFit="1" customWidth="1"/>
    <col min="521" max="757" width="9.140625" style="1"/>
    <col min="758" max="758" width="0" style="1" hidden="1" customWidth="1"/>
    <col min="759" max="759" width="15.85546875" style="1" bestFit="1" customWidth="1"/>
    <col min="760" max="760" width="21.7109375" style="1" bestFit="1" customWidth="1"/>
    <col min="761" max="761" width="48.5703125" style="1" customWidth="1"/>
    <col min="762" max="764" width="18.28515625" style="1" bestFit="1" customWidth="1"/>
    <col min="765" max="766" width="18.28515625" style="1" customWidth="1"/>
    <col min="767" max="767" width="23.42578125" style="1" customWidth="1"/>
    <col min="768" max="768" width="37.42578125" style="1" customWidth="1"/>
    <col min="769" max="769" width="30" style="1" bestFit="1" customWidth="1"/>
    <col min="770" max="770" width="26.5703125" style="1" customWidth="1"/>
    <col min="771" max="771" width="27.28515625" style="1" customWidth="1"/>
    <col min="772" max="772" width="12.28515625" style="1" bestFit="1" customWidth="1"/>
    <col min="773" max="773" width="12.42578125" style="1" bestFit="1" customWidth="1"/>
    <col min="774" max="774" width="13.7109375" style="1" bestFit="1" customWidth="1"/>
    <col min="775" max="775" width="11.28515625" style="1" bestFit="1" customWidth="1"/>
    <col min="776" max="776" width="11.140625" style="1" bestFit="1" customWidth="1"/>
    <col min="777" max="1013" width="9.140625" style="1"/>
    <col min="1014" max="1014" width="0" style="1" hidden="1" customWidth="1"/>
    <col min="1015" max="1015" width="15.85546875" style="1" bestFit="1" customWidth="1"/>
    <col min="1016" max="1016" width="21.7109375" style="1" bestFit="1" customWidth="1"/>
    <col min="1017" max="1017" width="48.5703125" style="1" customWidth="1"/>
    <col min="1018" max="1020" width="18.28515625" style="1" bestFit="1" customWidth="1"/>
    <col min="1021" max="1022" width="18.28515625" style="1" customWidth="1"/>
    <col min="1023" max="1023" width="23.42578125" style="1" customWidth="1"/>
    <col min="1024" max="1024" width="37.42578125" style="1" customWidth="1"/>
    <col min="1025" max="1025" width="30" style="1" bestFit="1" customWidth="1"/>
    <col min="1026" max="1026" width="26.5703125" style="1" customWidth="1"/>
    <col min="1027" max="1027" width="27.28515625" style="1" customWidth="1"/>
    <col min="1028" max="1028" width="12.28515625" style="1" bestFit="1" customWidth="1"/>
    <col min="1029" max="1029" width="12.42578125" style="1" bestFit="1" customWidth="1"/>
    <col min="1030" max="1030" width="13.7109375" style="1" bestFit="1" customWidth="1"/>
    <col min="1031" max="1031" width="11.28515625" style="1" bestFit="1" customWidth="1"/>
    <col min="1032" max="1032" width="11.140625" style="1" bestFit="1" customWidth="1"/>
    <col min="1033" max="1269" width="9.140625" style="1"/>
    <col min="1270" max="1270" width="0" style="1" hidden="1" customWidth="1"/>
    <col min="1271" max="1271" width="15.85546875" style="1" bestFit="1" customWidth="1"/>
    <col min="1272" max="1272" width="21.7109375" style="1" bestFit="1" customWidth="1"/>
    <col min="1273" max="1273" width="48.5703125" style="1" customWidth="1"/>
    <col min="1274" max="1276" width="18.28515625" style="1" bestFit="1" customWidth="1"/>
    <col min="1277" max="1278" width="18.28515625" style="1" customWidth="1"/>
    <col min="1279" max="1279" width="23.42578125" style="1" customWidth="1"/>
    <col min="1280" max="1280" width="37.42578125" style="1" customWidth="1"/>
    <col min="1281" max="1281" width="30" style="1" bestFit="1" customWidth="1"/>
    <col min="1282" max="1282" width="26.5703125" style="1" customWidth="1"/>
    <col min="1283" max="1283" width="27.28515625" style="1" customWidth="1"/>
    <col min="1284" max="1284" width="12.28515625" style="1" bestFit="1" customWidth="1"/>
    <col min="1285" max="1285" width="12.42578125" style="1" bestFit="1" customWidth="1"/>
    <col min="1286" max="1286" width="13.7109375" style="1" bestFit="1" customWidth="1"/>
    <col min="1287" max="1287" width="11.28515625" style="1" bestFit="1" customWidth="1"/>
    <col min="1288" max="1288" width="11.140625" style="1" bestFit="1" customWidth="1"/>
    <col min="1289" max="1525" width="9.140625" style="1"/>
    <col min="1526" max="1526" width="0" style="1" hidden="1" customWidth="1"/>
    <col min="1527" max="1527" width="15.85546875" style="1" bestFit="1" customWidth="1"/>
    <col min="1528" max="1528" width="21.7109375" style="1" bestFit="1" customWidth="1"/>
    <col min="1529" max="1529" width="48.5703125" style="1" customWidth="1"/>
    <col min="1530" max="1532" width="18.28515625" style="1" bestFit="1" customWidth="1"/>
    <col min="1533" max="1534" width="18.28515625" style="1" customWidth="1"/>
    <col min="1535" max="1535" width="23.42578125" style="1" customWidth="1"/>
    <col min="1536" max="1536" width="37.42578125" style="1" customWidth="1"/>
    <col min="1537" max="1537" width="30" style="1" bestFit="1" customWidth="1"/>
    <col min="1538" max="1538" width="26.5703125" style="1" customWidth="1"/>
    <col min="1539" max="1539" width="27.28515625" style="1" customWidth="1"/>
    <col min="1540" max="1540" width="12.28515625" style="1" bestFit="1" customWidth="1"/>
    <col min="1541" max="1541" width="12.42578125" style="1" bestFit="1" customWidth="1"/>
    <col min="1542" max="1542" width="13.7109375" style="1" bestFit="1" customWidth="1"/>
    <col min="1543" max="1543" width="11.28515625" style="1" bestFit="1" customWidth="1"/>
    <col min="1544" max="1544" width="11.140625" style="1" bestFit="1" customWidth="1"/>
    <col min="1545" max="1781" width="9.140625" style="1"/>
    <col min="1782" max="1782" width="0" style="1" hidden="1" customWidth="1"/>
    <col min="1783" max="1783" width="15.85546875" style="1" bestFit="1" customWidth="1"/>
    <col min="1784" max="1784" width="21.7109375" style="1" bestFit="1" customWidth="1"/>
    <col min="1785" max="1785" width="48.5703125" style="1" customWidth="1"/>
    <col min="1786" max="1788" width="18.28515625" style="1" bestFit="1" customWidth="1"/>
    <col min="1789" max="1790" width="18.28515625" style="1" customWidth="1"/>
    <col min="1791" max="1791" width="23.42578125" style="1" customWidth="1"/>
    <col min="1792" max="1792" width="37.42578125" style="1" customWidth="1"/>
    <col min="1793" max="1793" width="30" style="1" bestFit="1" customWidth="1"/>
    <col min="1794" max="1794" width="26.5703125" style="1" customWidth="1"/>
    <col min="1795" max="1795" width="27.28515625" style="1" customWidth="1"/>
    <col min="1796" max="1796" width="12.28515625" style="1" bestFit="1" customWidth="1"/>
    <col min="1797" max="1797" width="12.42578125" style="1" bestFit="1" customWidth="1"/>
    <col min="1798" max="1798" width="13.7109375" style="1" bestFit="1" customWidth="1"/>
    <col min="1799" max="1799" width="11.28515625" style="1" bestFit="1" customWidth="1"/>
    <col min="1800" max="1800" width="11.140625" style="1" bestFit="1" customWidth="1"/>
    <col min="1801" max="2037" width="9.140625" style="1"/>
    <col min="2038" max="2038" width="0" style="1" hidden="1" customWidth="1"/>
    <col min="2039" max="2039" width="15.85546875" style="1" bestFit="1" customWidth="1"/>
    <col min="2040" max="2040" width="21.7109375" style="1" bestFit="1" customWidth="1"/>
    <col min="2041" max="2041" width="48.5703125" style="1" customWidth="1"/>
    <col min="2042" max="2044" width="18.28515625" style="1" bestFit="1" customWidth="1"/>
    <col min="2045" max="2046" width="18.28515625" style="1" customWidth="1"/>
    <col min="2047" max="2047" width="23.42578125" style="1" customWidth="1"/>
    <col min="2048" max="2048" width="37.42578125" style="1" customWidth="1"/>
    <col min="2049" max="2049" width="30" style="1" bestFit="1" customWidth="1"/>
    <col min="2050" max="2050" width="26.5703125" style="1" customWidth="1"/>
    <col min="2051" max="2051" width="27.28515625" style="1" customWidth="1"/>
    <col min="2052" max="2052" width="12.28515625" style="1" bestFit="1" customWidth="1"/>
    <col min="2053" max="2053" width="12.42578125" style="1" bestFit="1" customWidth="1"/>
    <col min="2054" max="2054" width="13.7109375" style="1" bestFit="1" customWidth="1"/>
    <col min="2055" max="2055" width="11.28515625" style="1" bestFit="1" customWidth="1"/>
    <col min="2056" max="2056" width="11.140625" style="1" bestFit="1" customWidth="1"/>
    <col min="2057" max="2293" width="9.140625" style="1"/>
    <col min="2294" max="2294" width="0" style="1" hidden="1" customWidth="1"/>
    <col min="2295" max="2295" width="15.85546875" style="1" bestFit="1" customWidth="1"/>
    <col min="2296" max="2296" width="21.7109375" style="1" bestFit="1" customWidth="1"/>
    <col min="2297" max="2297" width="48.5703125" style="1" customWidth="1"/>
    <col min="2298" max="2300" width="18.28515625" style="1" bestFit="1" customWidth="1"/>
    <col min="2301" max="2302" width="18.28515625" style="1" customWidth="1"/>
    <col min="2303" max="2303" width="23.42578125" style="1" customWidth="1"/>
    <col min="2304" max="2304" width="37.42578125" style="1" customWidth="1"/>
    <col min="2305" max="2305" width="30" style="1" bestFit="1" customWidth="1"/>
    <col min="2306" max="2306" width="26.5703125" style="1" customWidth="1"/>
    <col min="2307" max="2307" width="27.28515625" style="1" customWidth="1"/>
    <col min="2308" max="2308" width="12.28515625" style="1" bestFit="1" customWidth="1"/>
    <col min="2309" max="2309" width="12.42578125" style="1" bestFit="1" customWidth="1"/>
    <col min="2310" max="2310" width="13.7109375" style="1" bestFit="1" customWidth="1"/>
    <col min="2311" max="2311" width="11.28515625" style="1" bestFit="1" customWidth="1"/>
    <col min="2312" max="2312" width="11.140625" style="1" bestFit="1" customWidth="1"/>
    <col min="2313" max="2549" width="9.140625" style="1"/>
    <col min="2550" max="2550" width="0" style="1" hidden="1" customWidth="1"/>
    <col min="2551" max="2551" width="15.85546875" style="1" bestFit="1" customWidth="1"/>
    <col min="2552" max="2552" width="21.7109375" style="1" bestFit="1" customWidth="1"/>
    <col min="2553" max="2553" width="48.5703125" style="1" customWidth="1"/>
    <col min="2554" max="2556" width="18.28515625" style="1" bestFit="1" customWidth="1"/>
    <col min="2557" max="2558" width="18.28515625" style="1" customWidth="1"/>
    <col min="2559" max="2559" width="23.42578125" style="1" customWidth="1"/>
    <col min="2560" max="2560" width="37.42578125" style="1" customWidth="1"/>
    <col min="2561" max="2561" width="30" style="1" bestFit="1" customWidth="1"/>
    <col min="2562" max="2562" width="26.5703125" style="1" customWidth="1"/>
    <col min="2563" max="2563" width="27.28515625" style="1" customWidth="1"/>
    <col min="2564" max="2564" width="12.28515625" style="1" bestFit="1" customWidth="1"/>
    <col min="2565" max="2565" width="12.42578125" style="1" bestFit="1" customWidth="1"/>
    <col min="2566" max="2566" width="13.7109375" style="1" bestFit="1" customWidth="1"/>
    <col min="2567" max="2567" width="11.28515625" style="1" bestFit="1" customWidth="1"/>
    <col min="2568" max="2568" width="11.140625" style="1" bestFit="1" customWidth="1"/>
    <col min="2569" max="2805" width="9.140625" style="1"/>
    <col min="2806" max="2806" width="0" style="1" hidden="1" customWidth="1"/>
    <col min="2807" max="2807" width="15.85546875" style="1" bestFit="1" customWidth="1"/>
    <col min="2808" max="2808" width="21.7109375" style="1" bestFit="1" customWidth="1"/>
    <col min="2809" max="2809" width="48.5703125" style="1" customWidth="1"/>
    <col min="2810" max="2812" width="18.28515625" style="1" bestFit="1" customWidth="1"/>
    <col min="2813" max="2814" width="18.28515625" style="1" customWidth="1"/>
    <col min="2815" max="2815" width="23.42578125" style="1" customWidth="1"/>
    <col min="2816" max="2816" width="37.42578125" style="1" customWidth="1"/>
    <col min="2817" max="2817" width="30" style="1" bestFit="1" customWidth="1"/>
    <col min="2818" max="2818" width="26.5703125" style="1" customWidth="1"/>
    <col min="2819" max="2819" width="27.28515625" style="1" customWidth="1"/>
    <col min="2820" max="2820" width="12.28515625" style="1" bestFit="1" customWidth="1"/>
    <col min="2821" max="2821" width="12.42578125" style="1" bestFit="1" customWidth="1"/>
    <col min="2822" max="2822" width="13.7109375" style="1" bestFit="1" customWidth="1"/>
    <col min="2823" max="2823" width="11.28515625" style="1" bestFit="1" customWidth="1"/>
    <col min="2824" max="2824" width="11.140625" style="1" bestFit="1" customWidth="1"/>
    <col min="2825" max="3061" width="9.140625" style="1"/>
    <col min="3062" max="3062" width="0" style="1" hidden="1" customWidth="1"/>
    <col min="3063" max="3063" width="15.85546875" style="1" bestFit="1" customWidth="1"/>
    <col min="3064" max="3064" width="21.7109375" style="1" bestFit="1" customWidth="1"/>
    <col min="3065" max="3065" width="48.5703125" style="1" customWidth="1"/>
    <col min="3066" max="3068" width="18.28515625" style="1" bestFit="1" customWidth="1"/>
    <col min="3069" max="3070" width="18.28515625" style="1" customWidth="1"/>
    <col min="3071" max="3071" width="23.42578125" style="1" customWidth="1"/>
    <col min="3072" max="3072" width="37.42578125" style="1" customWidth="1"/>
    <col min="3073" max="3073" width="30" style="1" bestFit="1" customWidth="1"/>
    <col min="3074" max="3074" width="26.5703125" style="1" customWidth="1"/>
    <col min="3075" max="3075" width="27.28515625" style="1" customWidth="1"/>
    <col min="3076" max="3076" width="12.28515625" style="1" bestFit="1" customWidth="1"/>
    <col min="3077" max="3077" width="12.42578125" style="1" bestFit="1" customWidth="1"/>
    <col min="3078" max="3078" width="13.7109375" style="1" bestFit="1" customWidth="1"/>
    <col min="3079" max="3079" width="11.28515625" style="1" bestFit="1" customWidth="1"/>
    <col min="3080" max="3080" width="11.140625" style="1" bestFit="1" customWidth="1"/>
    <col min="3081" max="3317" width="9.140625" style="1"/>
    <col min="3318" max="3318" width="0" style="1" hidden="1" customWidth="1"/>
    <col min="3319" max="3319" width="15.85546875" style="1" bestFit="1" customWidth="1"/>
    <col min="3320" max="3320" width="21.7109375" style="1" bestFit="1" customWidth="1"/>
    <col min="3321" max="3321" width="48.5703125" style="1" customWidth="1"/>
    <col min="3322" max="3324" width="18.28515625" style="1" bestFit="1" customWidth="1"/>
    <col min="3325" max="3326" width="18.28515625" style="1" customWidth="1"/>
    <col min="3327" max="3327" width="23.42578125" style="1" customWidth="1"/>
    <col min="3328" max="3328" width="37.42578125" style="1" customWidth="1"/>
    <col min="3329" max="3329" width="30" style="1" bestFit="1" customWidth="1"/>
    <col min="3330" max="3330" width="26.5703125" style="1" customWidth="1"/>
    <col min="3331" max="3331" width="27.28515625" style="1" customWidth="1"/>
    <col min="3332" max="3332" width="12.28515625" style="1" bestFit="1" customWidth="1"/>
    <col min="3333" max="3333" width="12.42578125" style="1" bestFit="1" customWidth="1"/>
    <col min="3334" max="3334" width="13.7109375" style="1" bestFit="1" customWidth="1"/>
    <col min="3335" max="3335" width="11.28515625" style="1" bestFit="1" customWidth="1"/>
    <col min="3336" max="3336" width="11.140625" style="1" bestFit="1" customWidth="1"/>
    <col min="3337" max="3573" width="9.140625" style="1"/>
    <col min="3574" max="3574" width="0" style="1" hidden="1" customWidth="1"/>
    <col min="3575" max="3575" width="15.85546875" style="1" bestFit="1" customWidth="1"/>
    <col min="3576" max="3576" width="21.7109375" style="1" bestFit="1" customWidth="1"/>
    <col min="3577" max="3577" width="48.5703125" style="1" customWidth="1"/>
    <col min="3578" max="3580" width="18.28515625" style="1" bestFit="1" customWidth="1"/>
    <col min="3581" max="3582" width="18.28515625" style="1" customWidth="1"/>
    <col min="3583" max="3583" width="23.42578125" style="1" customWidth="1"/>
    <col min="3584" max="3584" width="37.42578125" style="1" customWidth="1"/>
    <col min="3585" max="3585" width="30" style="1" bestFit="1" customWidth="1"/>
    <col min="3586" max="3586" width="26.5703125" style="1" customWidth="1"/>
    <col min="3587" max="3587" width="27.28515625" style="1" customWidth="1"/>
    <col min="3588" max="3588" width="12.28515625" style="1" bestFit="1" customWidth="1"/>
    <col min="3589" max="3589" width="12.42578125" style="1" bestFit="1" customWidth="1"/>
    <col min="3590" max="3590" width="13.7109375" style="1" bestFit="1" customWidth="1"/>
    <col min="3591" max="3591" width="11.28515625" style="1" bestFit="1" customWidth="1"/>
    <col min="3592" max="3592" width="11.140625" style="1" bestFit="1" customWidth="1"/>
    <col min="3593" max="3829" width="9.140625" style="1"/>
    <col min="3830" max="3830" width="0" style="1" hidden="1" customWidth="1"/>
    <col min="3831" max="3831" width="15.85546875" style="1" bestFit="1" customWidth="1"/>
    <col min="3832" max="3832" width="21.7109375" style="1" bestFit="1" customWidth="1"/>
    <col min="3833" max="3833" width="48.5703125" style="1" customWidth="1"/>
    <col min="3834" max="3836" width="18.28515625" style="1" bestFit="1" customWidth="1"/>
    <col min="3837" max="3838" width="18.28515625" style="1" customWidth="1"/>
    <col min="3839" max="3839" width="23.42578125" style="1" customWidth="1"/>
    <col min="3840" max="3840" width="37.42578125" style="1" customWidth="1"/>
    <col min="3841" max="3841" width="30" style="1" bestFit="1" customWidth="1"/>
    <col min="3842" max="3842" width="26.5703125" style="1" customWidth="1"/>
    <col min="3843" max="3843" width="27.28515625" style="1" customWidth="1"/>
    <col min="3844" max="3844" width="12.28515625" style="1" bestFit="1" customWidth="1"/>
    <col min="3845" max="3845" width="12.42578125" style="1" bestFit="1" customWidth="1"/>
    <col min="3846" max="3846" width="13.7109375" style="1" bestFit="1" customWidth="1"/>
    <col min="3847" max="3847" width="11.28515625" style="1" bestFit="1" customWidth="1"/>
    <col min="3848" max="3848" width="11.140625" style="1" bestFit="1" customWidth="1"/>
    <col min="3849" max="4085" width="9.140625" style="1"/>
    <col min="4086" max="4086" width="0" style="1" hidden="1" customWidth="1"/>
    <col min="4087" max="4087" width="15.85546875" style="1" bestFit="1" customWidth="1"/>
    <col min="4088" max="4088" width="21.7109375" style="1" bestFit="1" customWidth="1"/>
    <col min="4089" max="4089" width="48.5703125" style="1" customWidth="1"/>
    <col min="4090" max="4092" width="18.28515625" style="1" bestFit="1" customWidth="1"/>
    <col min="4093" max="4094" width="18.28515625" style="1" customWidth="1"/>
    <col min="4095" max="4095" width="23.42578125" style="1" customWidth="1"/>
    <col min="4096" max="4096" width="37.42578125" style="1" customWidth="1"/>
    <col min="4097" max="4097" width="30" style="1" bestFit="1" customWidth="1"/>
    <col min="4098" max="4098" width="26.5703125" style="1" customWidth="1"/>
    <col min="4099" max="4099" width="27.28515625" style="1" customWidth="1"/>
    <col min="4100" max="4100" width="12.28515625" style="1" bestFit="1" customWidth="1"/>
    <col min="4101" max="4101" width="12.42578125" style="1" bestFit="1" customWidth="1"/>
    <col min="4102" max="4102" width="13.7109375" style="1" bestFit="1" customWidth="1"/>
    <col min="4103" max="4103" width="11.28515625" style="1" bestFit="1" customWidth="1"/>
    <col min="4104" max="4104" width="11.140625" style="1" bestFit="1" customWidth="1"/>
    <col min="4105" max="4341" width="9.140625" style="1"/>
    <col min="4342" max="4342" width="0" style="1" hidden="1" customWidth="1"/>
    <col min="4343" max="4343" width="15.85546875" style="1" bestFit="1" customWidth="1"/>
    <col min="4344" max="4344" width="21.7109375" style="1" bestFit="1" customWidth="1"/>
    <col min="4345" max="4345" width="48.5703125" style="1" customWidth="1"/>
    <col min="4346" max="4348" width="18.28515625" style="1" bestFit="1" customWidth="1"/>
    <col min="4349" max="4350" width="18.28515625" style="1" customWidth="1"/>
    <col min="4351" max="4351" width="23.42578125" style="1" customWidth="1"/>
    <col min="4352" max="4352" width="37.42578125" style="1" customWidth="1"/>
    <col min="4353" max="4353" width="30" style="1" bestFit="1" customWidth="1"/>
    <col min="4354" max="4354" width="26.5703125" style="1" customWidth="1"/>
    <col min="4355" max="4355" width="27.28515625" style="1" customWidth="1"/>
    <col min="4356" max="4356" width="12.28515625" style="1" bestFit="1" customWidth="1"/>
    <col min="4357" max="4357" width="12.42578125" style="1" bestFit="1" customWidth="1"/>
    <col min="4358" max="4358" width="13.7109375" style="1" bestFit="1" customWidth="1"/>
    <col min="4359" max="4359" width="11.28515625" style="1" bestFit="1" customWidth="1"/>
    <col min="4360" max="4360" width="11.140625" style="1" bestFit="1" customWidth="1"/>
    <col min="4361" max="4597" width="9.140625" style="1"/>
    <col min="4598" max="4598" width="0" style="1" hidden="1" customWidth="1"/>
    <col min="4599" max="4599" width="15.85546875" style="1" bestFit="1" customWidth="1"/>
    <col min="4600" max="4600" width="21.7109375" style="1" bestFit="1" customWidth="1"/>
    <col min="4601" max="4601" width="48.5703125" style="1" customWidth="1"/>
    <col min="4602" max="4604" width="18.28515625" style="1" bestFit="1" customWidth="1"/>
    <col min="4605" max="4606" width="18.28515625" style="1" customWidth="1"/>
    <col min="4607" max="4607" width="23.42578125" style="1" customWidth="1"/>
    <col min="4608" max="4608" width="37.42578125" style="1" customWidth="1"/>
    <col min="4609" max="4609" width="30" style="1" bestFit="1" customWidth="1"/>
    <col min="4610" max="4610" width="26.5703125" style="1" customWidth="1"/>
    <col min="4611" max="4611" width="27.28515625" style="1" customWidth="1"/>
    <col min="4612" max="4612" width="12.28515625" style="1" bestFit="1" customWidth="1"/>
    <col min="4613" max="4613" width="12.42578125" style="1" bestFit="1" customWidth="1"/>
    <col min="4614" max="4614" width="13.7109375" style="1" bestFit="1" customWidth="1"/>
    <col min="4615" max="4615" width="11.28515625" style="1" bestFit="1" customWidth="1"/>
    <col min="4616" max="4616" width="11.140625" style="1" bestFit="1" customWidth="1"/>
    <col min="4617" max="4853" width="9.140625" style="1"/>
    <col min="4854" max="4854" width="0" style="1" hidden="1" customWidth="1"/>
    <col min="4855" max="4855" width="15.85546875" style="1" bestFit="1" customWidth="1"/>
    <col min="4856" max="4856" width="21.7109375" style="1" bestFit="1" customWidth="1"/>
    <col min="4857" max="4857" width="48.5703125" style="1" customWidth="1"/>
    <col min="4858" max="4860" width="18.28515625" style="1" bestFit="1" customWidth="1"/>
    <col min="4861" max="4862" width="18.28515625" style="1" customWidth="1"/>
    <col min="4863" max="4863" width="23.42578125" style="1" customWidth="1"/>
    <col min="4864" max="4864" width="37.42578125" style="1" customWidth="1"/>
    <col min="4865" max="4865" width="30" style="1" bestFit="1" customWidth="1"/>
    <col min="4866" max="4866" width="26.5703125" style="1" customWidth="1"/>
    <col min="4867" max="4867" width="27.28515625" style="1" customWidth="1"/>
    <col min="4868" max="4868" width="12.28515625" style="1" bestFit="1" customWidth="1"/>
    <col min="4869" max="4869" width="12.42578125" style="1" bestFit="1" customWidth="1"/>
    <col min="4870" max="4870" width="13.7109375" style="1" bestFit="1" customWidth="1"/>
    <col min="4871" max="4871" width="11.28515625" style="1" bestFit="1" customWidth="1"/>
    <col min="4872" max="4872" width="11.140625" style="1" bestFit="1" customWidth="1"/>
    <col min="4873" max="5109" width="9.140625" style="1"/>
    <col min="5110" max="5110" width="0" style="1" hidden="1" customWidth="1"/>
    <col min="5111" max="5111" width="15.85546875" style="1" bestFit="1" customWidth="1"/>
    <col min="5112" max="5112" width="21.7109375" style="1" bestFit="1" customWidth="1"/>
    <col min="5113" max="5113" width="48.5703125" style="1" customWidth="1"/>
    <col min="5114" max="5116" width="18.28515625" style="1" bestFit="1" customWidth="1"/>
    <col min="5117" max="5118" width="18.28515625" style="1" customWidth="1"/>
    <col min="5119" max="5119" width="23.42578125" style="1" customWidth="1"/>
    <col min="5120" max="5120" width="37.42578125" style="1" customWidth="1"/>
    <col min="5121" max="5121" width="30" style="1" bestFit="1" customWidth="1"/>
    <col min="5122" max="5122" width="26.5703125" style="1" customWidth="1"/>
    <col min="5123" max="5123" width="27.28515625" style="1" customWidth="1"/>
    <col min="5124" max="5124" width="12.28515625" style="1" bestFit="1" customWidth="1"/>
    <col min="5125" max="5125" width="12.42578125" style="1" bestFit="1" customWidth="1"/>
    <col min="5126" max="5126" width="13.7109375" style="1" bestFit="1" customWidth="1"/>
    <col min="5127" max="5127" width="11.28515625" style="1" bestFit="1" customWidth="1"/>
    <col min="5128" max="5128" width="11.140625" style="1" bestFit="1" customWidth="1"/>
    <col min="5129" max="5365" width="9.140625" style="1"/>
    <col min="5366" max="5366" width="0" style="1" hidden="1" customWidth="1"/>
    <col min="5367" max="5367" width="15.85546875" style="1" bestFit="1" customWidth="1"/>
    <col min="5368" max="5368" width="21.7109375" style="1" bestFit="1" customWidth="1"/>
    <col min="5369" max="5369" width="48.5703125" style="1" customWidth="1"/>
    <col min="5370" max="5372" width="18.28515625" style="1" bestFit="1" customWidth="1"/>
    <col min="5373" max="5374" width="18.28515625" style="1" customWidth="1"/>
    <col min="5375" max="5375" width="23.42578125" style="1" customWidth="1"/>
    <col min="5376" max="5376" width="37.42578125" style="1" customWidth="1"/>
    <col min="5377" max="5377" width="30" style="1" bestFit="1" customWidth="1"/>
    <col min="5378" max="5378" width="26.5703125" style="1" customWidth="1"/>
    <col min="5379" max="5379" width="27.28515625" style="1" customWidth="1"/>
    <col min="5380" max="5380" width="12.28515625" style="1" bestFit="1" customWidth="1"/>
    <col min="5381" max="5381" width="12.42578125" style="1" bestFit="1" customWidth="1"/>
    <col min="5382" max="5382" width="13.7109375" style="1" bestFit="1" customWidth="1"/>
    <col min="5383" max="5383" width="11.28515625" style="1" bestFit="1" customWidth="1"/>
    <col min="5384" max="5384" width="11.140625" style="1" bestFit="1" customWidth="1"/>
    <col min="5385" max="5621" width="9.140625" style="1"/>
    <col min="5622" max="5622" width="0" style="1" hidden="1" customWidth="1"/>
    <col min="5623" max="5623" width="15.85546875" style="1" bestFit="1" customWidth="1"/>
    <col min="5624" max="5624" width="21.7109375" style="1" bestFit="1" customWidth="1"/>
    <col min="5625" max="5625" width="48.5703125" style="1" customWidth="1"/>
    <col min="5626" max="5628" width="18.28515625" style="1" bestFit="1" customWidth="1"/>
    <col min="5629" max="5630" width="18.28515625" style="1" customWidth="1"/>
    <col min="5631" max="5631" width="23.42578125" style="1" customWidth="1"/>
    <col min="5632" max="5632" width="37.42578125" style="1" customWidth="1"/>
    <col min="5633" max="5633" width="30" style="1" bestFit="1" customWidth="1"/>
    <col min="5634" max="5634" width="26.5703125" style="1" customWidth="1"/>
    <col min="5635" max="5635" width="27.28515625" style="1" customWidth="1"/>
    <col min="5636" max="5636" width="12.28515625" style="1" bestFit="1" customWidth="1"/>
    <col min="5637" max="5637" width="12.42578125" style="1" bestFit="1" customWidth="1"/>
    <col min="5638" max="5638" width="13.7109375" style="1" bestFit="1" customWidth="1"/>
    <col min="5639" max="5639" width="11.28515625" style="1" bestFit="1" customWidth="1"/>
    <col min="5640" max="5640" width="11.140625" style="1" bestFit="1" customWidth="1"/>
    <col min="5641" max="5877" width="9.140625" style="1"/>
    <col min="5878" max="5878" width="0" style="1" hidden="1" customWidth="1"/>
    <col min="5879" max="5879" width="15.85546875" style="1" bestFit="1" customWidth="1"/>
    <col min="5880" max="5880" width="21.7109375" style="1" bestFit="1" customWidth="1"/>
    <col min="5881" max="5881" width="48.5703125" style="1" customWidth="1"/>
    <col min="5882" max="5884" width="18.28515625" style="1" bestFit="1" customWidth="1"/>
    <col min="5885" max="5886" width="18.28515625" style="1" customWidth="1"/>
    <col min="5887" max="5887" width="23.42578125" style="1" customWidth="1"/>
    <col min="5888" max="5888" width="37.42578125" style="1" customWidth="1"/>
    <col min="5889" max="5889" width="30" style="1" bestFit="1" customWidth="1"/>
    <col min="5890" max="5890" width="26.5703125" style="1" customWidth="1"/>
    <col min="5891" max="5891" width="27.28515625" style="1" customWidth="1"/>
    <col min="5892" max="5892" width="12.28515625" style="1" bestFit="1" customWidth="1"/>
    <col min="5893" max="5893" width="12.42578125" style="1" bestFit="1" customWidth="1"/>
    <col min="5894" max="5894" width="13.7109375" style="1" bestFit="1" customWidth="1"/>
    <col min="5895" max="5895" width="11.28515625" style="1" bestFit="1" customWidth="1"/>
    <col min="5896" max="5896" width="11.140625" style="1" bestFit="1" customWidth="1"/>
    <col min="5897" max="6133" width="9.140625" style="1"/>
    <col min="6134" max="6134" width="0" style="1" hidden="1" customWidth="1"/>
    <col min="6135" max="6135" width="15.85546875" style="1" bestFit="1" customWidth="1"/>
    <col min="6136" max="6136" width="21.7109375" style="1" bestFit="1" customWidth="1"/>
    <col min="6137" max="6137" width="48.5703125" style="1" customWidth="1"/>
    <col min="6138" max="6140" width="18.28515625" style="1" bestFit="1" customWidth="1"/>
    <col min="6141" max="6142" width="18.28515625" style="1" customWidth="1"/>
    <col min="6143" max="6143" width="23.42578125" style="1" customWidth="1"/>
    <col min="6144" max="6144" width="37.42578125" style="1" customWidth="1"/>
    <col min="6145" max="6145" width="30" style="1" bestFit="1" customWidth="1"/>
    <col min="6146" max="6146" width="26.5703125" style="1" customWidth="1"/>
    <col min="6147" max="6147" width="27.28515625" style="1" customWidth="1"/>
    <col min="6148" max="6148" width="12.28515625" style="1" bestFit="1" customWidth="1"/>
    <col min="6149" max="6149" width="12.42578125" style="1" bestFit="1" customWidth="1"/>
    <col min="6150" max="6150" width="13.7109375" style="1" bestFit="1" customWidth="1"/>
    <col min="6151" max="6151" width="11.28515625" style="1" bestFit="1" customWidth="1"/>
    <col min="6152" max="6152" width="11.140625" style="1" bestFit="1" customWidth="1"/>
    <col min="6153" max="6389" width="9.140625" style="1"/>
    <col min="6390" max="6390" width="0" style="1" hidden="1" customWidth="1"/>
    <col min="6391" max="6391" width="15.85546875" style="1" bestFit="1" customWidth="1"/>
    <col min="6392" max="6392" width="21.7109375" style="1" bestFit="1" customWidth="1"/>
    <col min="6393" max="6393" width="48.5703125" style="1" customWidth="1"/>
    <col min="6394" max="6396" width="18.28515625" style="1" bestFit="1" customWidth="1"/>
    <col min="6397" max="6398" width="18.28515625" style="1" customWidth="1"/>
    <col min="6399" max="6399" width="23.42578125" style="1" customWidth="1"/>
    <col min="6400" max="6400" width="37.42578125" style="1" customWidth="1"/>
    <col min="6401" max="6401" width="30" style="1" bestFit="1" customWidth="1"/>
    <col min="6402" max="6402" width="26.5703125" style="1" customWidth="1"/>
    <col min="6403" max="6403" width="27.28515625" style="1" customWidth="1"/>
    <col min="6404" max="6404" width="12.28515625" style="1" bestFit="1" customWidth="1"/>
    <col min="6405" max="6405" width="12.42578125" style="1" bestFit="1" customWidth="1"/>
    <col min="6406" max="6406" width="13.7109375" style="1" bestFit="1" customWidth="1"/>
    <col min="6407" max="6407" width="11.28515625" style="1" bestFit="1" customWidth="1"/>
    <col min="6408" max="6408" width="11.140625" style="1" bestFit="1" customWidth="1"/>
    <col min="6409" max="6645" width="9.140625" style="1"/>
    <col min="6646" max="6646" width="0" style="1" hidden="1" customWidth="1"/>
    <col min="6647" max="6647" width="15.85546875" style="1" bestFit="1" customWidth="1"/>
    <col min="6648" max="6648" width="21.7109375" style="1" bestFit="1" customWidth="1"/>
    <col min="6649" max="6649" width="48.5703125" style="1" customWidth="1"/>
    <col min="6650" max="6652" width="18.28515625" style="1" bestFit="1" customWidth="1"/>
    <col min="6653" max="6654" width="18.28515625" style="1" customWidth="1"/>
    <col min="6655" max="6655" width="23.42578125" style="1" customWidth="1"/>
    <col min="6656" max="6656" width="37.42578125" style="1" customWidth="1"/>
    <col min="6657" max="6657" width="30" style="1" bestFit="1" customWidth="1"/>
    <col min="6658" max="6658" width="26.5703125" style="1" customWidth="1"/>
    <col min="6659" max="6659" width="27.28515625" style="1" customWidth="1"/>
    <col min="6660" max="6660" width="12.28515625" style="1" bestFit="1" customWidth="1"/>
    <col min="6661" max="6661" width="12.42578125" style="1" bestFit="1" customWidth="1"/>
    <col min="6662" max="6662" width="13.7109375" style="1" bestFit="1" customWidth="1"/>
    <col min="6663" max="6663" width="11.28515625" style="1" bestFit="1" customWidth="1"/>
    <col min="6664" max="6664" width="11.140625" style="1" bestFit="1" customWidth="1"/>
    <col min="6665" max="6901" width="9.140625" style="1"/>
    <col min="6902" max="6902" width="0" style="1" hidden="1" customWidth="1"/>
    <col min="6903" max="6903" width="15.85546875" style="1" bestFit="1" customWidth="1"/>
    <col min="6904" max="6904" width="21.7109375" style="1" bestFit="1" customWidth="1"/>
    <col min="6905" max="6905" width="48.5703125" style="1" customWidth="1"/>
    <col min="6906" max="6908" width="18.28515625" style="1" bestFit="1" customWidth="1"/>
    <col min="6909" max="6910" width="18.28515625" style="1" customWidth="1"/>
    <col min="6911" max="6911" width="23.42578125" style="1" customWidth="1"/>
    <col min="6912" max="6912" width="37.42578125" style="1" customWidth="1"/>
    <col min="6913" max="6913" width="30" style="1" bestFit="1" customWidth="1"/>
    <col min="6914" max="6914" width="26.5703125" style="1" customWidth="1"/>
    <col min="6915" max="6915" width="27.28515625" style="1" customWidth="1"/>
    <col min="6916" max="6916" width="12.28515625" style="1" bestFit="1" customWidth="1"/>
    <col min="6917" max="6917" width="12.42578125" style="1" bestFit="1" customWidth="1"/>
    <col min="6918" max="6918" width="13.7109375" style="1" bestFit="1" customWidth="1"/>
    <col min="6919" max="6919" width="11.28515625" style="1" bestFit="1" customWidth="1"/>
    <col min="6920" max="6920" width="11.140625" style="1" bestFit="1" customWidth="1"/>
    <col min="6921" max="7157" width="9.140625" style="1"/>
    <col min="7158" max="7158" width="0" style="1" hidden="1" customWidth="1"/>
    <col min="7159" max="7159" width="15.85546875" style="1" bestFit="1" customWidth="1"/>
    <col min="7160" max="7160" width="21.7109375" style="1" bestFit="1" customWidth="1"/>
    <col min="7161" max="7161" width="48.5703125" style="1" customWidth="1"/>
    <col min="7162" max="7164" width="18.28515625" style="1" bestFit="1" customWidth="1"/>
    <col min="7165" max="7166" width="18.28515625" style="1" customWidth="1"/>
    <col min="7167" max="7167" width="23.42578125" style="1" customWidth="1"/>
    <col min="7168" max="7168" width="37.42578125" style="1" customWidth="1"/>
    <col min="7169" max="7169" width="30" style="1" bestFit="1" customWidth="1"/>
    <col min="7170" max="7170" width="26.5703125" style="1" customWidth="1"/>
    <col min="7171" max="7171" width="27.28515625" style="1" customWidth="1"/>
    <col min="7172" max="7172" width="12.28515625" style="1" bestFit="1" customWidth="1"/>
    <col min="7173" max="7173" width="12.42578125" style="1" bestFit="1" customWidth="1"/>
    <col min="7174" max="7174" width="13.7109375" style="1" bestFit="1" customWidth="1"/>
    <col min="7175" max="7175" width="11.28515625" style="1" bestFit="1" customWidth="1"/>
    <col min="7176" max="7176" width="11.140625" style="1" bestFit="1" customWidth="1"/>
    <col min="7177" max="7413" width="9.140625" style="1"/>
    <col min="7414" max="7414" width="0" style="1" hidden="1" customWidth="1"/>
    <col min="7415" max="7415" width="15.85546875" style="1" bestFit="1" customWidth="1"/>
    <col min="7416" max="7416" width="21.7109375" style="1" bestFit="1" customWidth="1"/>
    <col min="7417" max="7417" width="48.5703125" style="1" customWidth="1"/>
    <col min="7418" max="7420" width="18.28515625" style="1" bestFit="1" customWidth="1"/>
    <col min="7421" max="7422" width="18.28515625" style="1" customWidth="1"/>
    <col min="7423" max="7423" width="23.42578125" style="1" customWidth="1"/>
    <col min="7424" max="7424" width="37.42578125" style="1" customWidth="1"/>
    <col min="7425" max="7425" width="30" style="1" bestFit="1" customWidth="1"/>
    <col min="7426" max="7426" width="26.5703125" style="1" customWidth="1"/>
    <col min="7427" max="7427" width="27.28515625" style="1" customWidth="1"/>
    <col min="7428" max="7428" width="12.28515625" style="1" bestFit="1" customWidth="1"/>
    <col min="7429" max="7429" width="12.42578125" style="1" bestFit="1" customWidth="1"/>
    <col min="7430" max="7430" width="13.7109375" style="1" bestFit="1" customWidth="1"/>
    <col min="7431" max="7431" width="11.28515625" style="1" bestFit="1" customWidth="1"/>
    <col min="7432" max="7432" width="11.140625" style="1" bestFit="1" customWidth="1"/>
    <col min="7433" max="7669" width="9.140625" style="1"/>
    <col min="7670" max="7670" width="0" style="1" hidden="1" customWidth="1"/>
    <col min="7671" max="7671" width="15.85546875" style="1" bestFit="1" customWidth="1"/>
    <col min="7672" max="7672" width="21.7109375" style="1" bestFit="1" customWidth="1"/>
    <col min="7673" max="7673" width="48.5703125" style="1" customWidth="1"/>
    <col min="7674" max="7676" width="18.28515625" style="1" bestFit="1" customWidth="1"/>
    <col min="7677" max="7678" width="18.28515625" style="1" customWidth="1"/>
    <col min="7679" max="7679" width="23.42578125" style="1" customWidth="1"/>
    <col min="7680" max="7680" width="37.42578125" style="1" customWidth="1"/>
    <col min="7681" max="7681" width="30" style="1" bestFit="1" customWidth="1"/>
    <col min="7682" max="7682" width="26.5703125" style="1" customWidth="1"/>
    <col min="7683" max="7683" width="27.28515625" style="1" customWidth="1"/>
    <col min="7684" max="7684" width="12.28515625" style="1" bestFit="1" customWidth="1"/>
    <col min="7685" max="7685" width="12.42578125" style="1" bestFit="1" customWidth="1"/>
    <col min="7686" max="7686" width="13.7109375" style="1" bestFit="1" customWidth="1"/>
    <col min="7687" max="7687" width="11.28515625" style="1" bestFit="1" customWidth="1"/>
    <col min="7688" max="7688" width="11.140625" style="1" bestFit="1" customWidth="1"/>
    <col min="7689" max="7925" width="9.140625" style="1"/>
    <col min="7926" max="7926" width="0" style="1" hidden="1" customWidth="1"/>
    <col min="7927" max="7927" width="15.85546875" style="1" bestFit="1" customWidth="1"/>
    <col min="7928" max="7928" width="21.7109375" style="1" bestFit="1" customWidth="1"/>
    <col min="7929" max="7929" width="48.5703125" style="1" customWidth="1"/>
    <col min="7930" max="7932" width="18.28515625" style="1" bestFit="1" customWidth="1"/>
    <col min="7933" max="7934" width="18.28515625" style="1" customWidth="1"/>
    <col min="7935" max="7935" width="23.42578125" style="1" customWidth="1"/>
    <col min="7936" max="7936" width="37.42578125" style="1" customWidth="1"/>
    <col min="7937" max="7937" width="30" style="1" bestFit="1" customWidth="1"/>
    <col min="7938" max="7938" width="26.5703125" style="1" customWidth="1"/>
    <col min="7939" max="7939" width="27.28515625" style="1" customWidth="1"/>
    <col min="7940" max="7940" width="12.28515625" style="1" bestFit="1" customWidth="1"/>
    <col min="7941" max="7941" width="12.42578125" style="1" bestFit="1" customWidth="1"/>
    <col min="7942" max="7942" width="13.7109375" style="1" bestFit="1" customWidth="1"/>
    <col min="7943" max="7943" width="11.28515625" style="1" bestFit="1" customWidth="1"/>
    <col min="7944" max="7944" width="11.140625" style="1" bestFit="1" customWidth="1"/>
    <col min="7945" max="8181" width="9.140625" style="1"/>
    <col min="8182" max="8182" width="0" style="1" hidden="1" customWidth="1"/>
    <col min="8183" max="8183" width="15.85546875" style="1" bestFit="1" customWidth="1"/>
    <col min="8184" max="8184" width="21.7109375" style="1" bestFit="1" customWidth="1"/>
    <col min="8185" max="8185" width="48.5703125" style="1" customWidth="1"/>
    <col min="8186" max="8188" width="18.28515625" style="1" bestFit="1" customWidth="1"/>
    <col min="8189" max="8190" width="18.28515625" style="1" customWidth="1"/>
    <col min="8191" max="8191" width="23.42578125" style="1" customWidth="1"/>
    <col min="8192" max="8192" width="37.42578125" style="1" customWidth="1"/>
    <col min="8193" max="8193" width="30" style="1" bestFit="1" customWidth="1"/>
    <col min="8194" max="8194" width="26.5703125" style="1" customWidth="1"/>
    <col min="8195" max="8195" width="27.28515625" style="1" customWidth="1"/>
    <col min="8196" max="8196" width="12.28515625" style="1" bestFit="1" customWidth="1"/>
    <col min="8197" max="8197" width="12.42578125" style="1" bestFit="1" customWidth="1"/>
    <col min="8198" max="8198" width="13.7109375" style="1" bestFit="1" customWidth="1"/>
    <col min="8199" max="8199" width="11.28515625" style="1" bestFit="1" customWidth="1"/>
    <col min="8200" max="8200" width="11.140625" style="1" bestFit="1" customWidth="1"/>
    <col min="8201" max="8437" width="9.140625" style="1"/>
    <col min="8438" max="8438" width="0" style="1" hidden="1" customWidth="1"/>
    <col min="8439" max="8439" width="15.85546875" style="1" bestFit="1" customWidth="1"/>
    <col min="8440" max="8440" width="21.7109375" style="1" bestFit="1" customWidth="1"/>
    <col min="8441" max="8441" width="48.5703125" style="1" customWidth="1"/>
    <col min="8442" max="8444" width="18.28515625" style="1" bestFit="1" customWidth="1"/>
    <col min="8445" max="8446" width="18.28515625" style="1" customWidth="1"/>
    <col min="8447" max="8447" width="23.42578125" style="1" customWidth="1"/>
    <col min="8448" max="8448" width="37.42578125" style="1" customWidth="1"/>
    <col min="8449" max="8449" width="30" style="1" bestFit="1" customWidth="1"/>
    <col min="8450" max="8450" width="26.5703125" style="1" customWidth="1"/>
    <col min="8451" max="8451" width="27.28515625" style="1" customWidth="1"/>
    <col min="8452" max="8452" width="12.28515625" style="1" bestFit="1" customWidth="1"/>
    <col min="8453" max="8453" width="12.42578125" style="1" bestFit="1" customWidth="1"/>
    <col min="8454" max="8454" width="13.7109375" style="1" bestFit="1" customWidth="1"/>
    <col min="8455" max="8455" width="11.28515625" style="1" bestFit="1" customWidth="1"/>
    <col min="8456" max="8456" width="11.140625" style="1" bestFit="1" customWidth="1"/>
    <col min="8457" max="8693" width="9.140625" style="1"/>
    <col min="8694" max="8694" width="0" style="1" hidden="1" customWidth="1"/>
    <col min="8695" max="8695" width="15.85546875" style="1" bestFit="1" customWidth="1"/>
    <col min="8696" max="8696" width="21.7109375" style="1" bestFit="1" customWidth="1"/>
    <col min="8697" max="8697" width="48.5703125" style="1" customWidth="1"/>
    <col min="8698" max="8700" width="18.28515625" style="1" bestFit="1" customWidth="1"/>
    <col min="8701" max="8702" width="18.28515625" style="1" customWidth="1"/>
    <col min="8703" max="8703" width="23.42578125" style="1" customWidth="1"/>
    <col min="8704" max="8704" width="37.42578125" style="1" customWidth="1"/>
    <col min="8705" max="8705" width="30" style="1" bestFit="1" customWidth="1"/>
    <col min="8706" max="8706" width="26.5703125" style="1" customWidth="1"/>
    <col min="8707" max="8707" width="27.28515625" style="1" customWidth="1"/>
    <col min="8708" max="8708" width="12.28515625" style="1" bestFit="1" customWidth="1"/>
    <col min="8709" max="8709" width="12.42578125" style="1" bestFit="1" customWidth="1"/>
    <col min="8710" max="8710" width="13.7109375" style="1" bestFit="1" customWidth="1"/>
    <col min="8711" max="8711" width="11.28515625" style="1" bestFit="1" customWidth="1"/>
    <col min="8712" max="8712" width="11.140625" style="1" bestFit="1" customWidth="1"/>
    <col min="8713" max="8949" width="9.140625" style="1"/>
    <col min="8950" max="8950" width="0" style="1" hidden="1" customWidth="1"/>
    <col min="8951" max="8951" width="15.85546875" style="1" bestFit="1" customWidth="1"/>
    <col min="8952" max="8952" width="21.7109375" style="1" bestFit="1" customWidth="1"/>
    <col min="8953" max="8953" width="48.5703125" style="1" customWidth="1"/>
    <col min="8954" max="8956" width="18.28515625" style="1" bestFit="1" customWidth="1"/>
    <col min="8957" max="8958" width="18.28515625" style="1" customWidth="1"/>
    <col min="8959" max="8959" width="23.42578125" style="1" customWidth="1"/>
    <col min="8960" max="8960" width="37.42578125" style="1" customWidth="1"/>
    <col min="8961" max="8961" width="30" style="1" bestFit="1" customWidth="1"/>
    <col min="8962" max="8962" width="26.5703125" style="1" customWidth="1"/>
    <col min="8963" max="8963" width="27.28515625" style="1" customWidth="1"/>
    <col min="8964" max="8964" width="12.28515625" style="1" bestFit="1" customWidth="1"/>
    <col min="8965" max="8965" width="12.42578125" style="1" bestFit="1" customWidth="1"/>
    <col min="8966" max="8966" width="13.7109375" style="1" bestFit="1" customWidth="1"/>
    <col min="8967" max="8967" width="11.28515625" style="1" bestFit="1" customWidth="1"/>
    <col min="8968" max="8968" width="11.140625" style="1" bestFit="1" customWidth="1"/>
    <col min="8969" max="9205" width="9.140625" style="1"/>
    <col min="9206" max="9206" width="0" style="1" hidden="1" customWidth="1"/>
    <col min="9207" max="9207" width="15.85546875" style="1" bestFit="1" customWidth="1"/>
    <col min="9208" max="9208" width="21.7109375" style="1" bestFit="1" customWidth="1"/>
    <col min="9209" max="9209" width="48.5703125" style="1" customWidth="1"/>
    <col min="9210" max="9212" width="18.28515625" style="1" bestFit="1" customWidth="1"/>
    <col min="9213" max="9214" width="18.28515625" style="1" customWidth="1"/>
    <col min="9215" max="9215" width="23.42578125" style="1" customWidth="1"/>
    <col min="9216" max="9216" width="37.42578125" style="1" customWidth="1"/>
    <col min="9217" max="9217" width="30" style="1" bestFit="1" customWidth="1"/>
    <col min="9218" max="9218" width="26.5703125" style="1" customWidth="1"/>
    <col min="9219" max="9219" width="27.28515625" style="1" customWidth="1"/>
    <col min="9220" max="9220" width="12.28515625" style="1" bestFit="1" customWidth="1"/>
    <col min="9221" max="9221" width="12.42578125" style="1" bestFit="1" customWidth="1"/>
    <col min="9222" max="9222" width="13.7109375" style="1" bestFit="1" customWidth="1"/>
    <col min="9223" max="9223" width="11.28515625" style="1" bestFit="1" customWidth="1"/>
    <col min="9224" max="9224" width="11.140625" style="1" bestFit="1" customWidth="1"/>
    <col min="9225" max="9461" width="9.140625" style="1"/>
    <col min="9462" max="9462" width="0" style="1" hidden="1" customWidth="1"/>
    <col min="9463" max="9463" width="15.85546875" style="1" bestFit="1" customWidth="1"/>
    <col min="9464" max="9464" width="21.7109375" style="1" bestFit="1" customWidth="1"/>
    <col min="9465" max="9465" width="48.5703125" style="1" customWidth="1"/>
    <col min="9466" max="9468" width="18.28515625" style="1" bestFit="1" customWidth="1"/>
    <col min="9469" max="9470" width="18.28515625" style="1" customWidth="1"/>
    <col min="9471" max="9471" width="23.42578125" style="1" customWidth="1"/>
    <col min="9472" max="9472" width="37.42578125" style="1" customWidth="1"/>
    <col min="9473" max="9473" width="30" style="1" bestFit="1" customWidth="1"/>
    <col min="9474" max="9474" width="26.5703125" style="1" customWidth="1"/>
    <col min="9475" max="9475" width="27.28515625" style="1" customWidth="1"/>
    <col min="9476" max="9476" width="12.28515625" style="1" bestFit="1" customWidth="1"/>
    <col min="9477" max="9477" width="12.42578125" style="1" bestFit="1" customWidth="1"/>
    <col min="9478" max="9478" width="13.7109375" style="1" bestFit="1" customWidth="1"/>
    <col min="9479" max="9479" width="11.28515625" style="1" bestFit="1" customWidth="1"/>
    <col min="9480" max="9480" width="11.140625" style="1" bestFit="1" customWidth="1"/>
    <col min="9481" max="9717" width="9.140625" style="1"/>
    <col min="9718" max="9718" width="0" style="1" hidden="1" customWidth="1"/>
    <col min="9719" max="9719" width="15.85546875" style="1" bestFit="1" customWidth="1"/>
    <col min="9720" max="9720" width="21.7109375" style="1" bestFit="1" customWidth="1"/>
    <col min="9721" max="9721" width="48.5703125" style="1" customWidth="1"/>
    <col min="9722" max="9724" width="18.28515625" style="1" bestFit="1" customWidth="1"/>
    <col min="9725" max="9726" width="18.28515625" style="1" customWidth="1"/>
    <col min="9727" max="9727" width="23.42578125" style="1" customWidth="1"/>
    <col min="9728" max="9728" width="37.42578125" style="1" customWidth="1"/>
    <col min="9729" max="9729" width="30" style="1" bestFit="1" customWidth="1"/>
    <col min="9730" max="9730" width="26.5703125" style="1" customWidth="1"/>
    <col min="9731" max="9731" width="27.28515625" style="1" customWidth="1"/>
    <col min="9732" max="9732" width="12.28515625" style="1" bestFit="1" customWidth="1"/>
    <col min="9733" max="9733" width="12.42578125" style="1" bestFit="1" customWidth="1"/>
    <col min="9734" max="9734" width="13.7109375" style="1" bestFit="1" customWidth="1"/>
    <col min="9735" max="9735" width="11.28515625" style="1" bestFit="1" customWidth="1"/>
    <col min="9736" max="9736" width="11.140625" style="1" bestFit="1" customWidth="1"/>
    <col min="9737" max="9973" width="9.140625" style="1"/>
    <col min="9974" max="9974" width="0" style="1" hidden="1" customWidth="1"/>
    <col min="9975" max="9975" width="15.85546875" style="1" bestFit="1" customWidth="1"/>
    <col min="9976" max="9976" width="21.7109375" style="1" bestFit="1" customWidth="1"/>
    <col min="9977" max="9977" width="48.5703125" style="1" customWidth="1"/>
    <col min="9978" max="9980" width="18.28515625" style="1" bestFit="1" customWidth="1"/>
    <col min="9981" max="9982" width="18.28515625" style="1" customWidth="1"/>
    <col min="9983" max="9983" width="23.42578125" style="1" customWidth="1"/>
    <col min="9984" max="9984" width="37.42578125" style="1" customWidth="1"/>
    <col min="9985" max="9985" width="30" style="1" bestFit="1" customWidth="1"/>
    <col min="9986" max="9986" width="26.5703125" style="1" customWidth="1"/>
    <col min="9987" max="9987" width="27.28515625" style="1" customWidth="1"/>
    <col min="9988" max="9988" width="12.28515625" style="1" bestFit="1" customWidth="1"/>
    <col min="9989" max="9989" width="12.42578125" style="1" bestFit="1" customWidth="1"/>
    <col min="9990" max="9990" width="13.7109375" style="1" bestFit="1" customWidth="1"/>
    <col min="9991" max="9991" width="11.28515625" style="1" bestFit="1" customWidth="1"/>
    <col min="9992" max="9992" width="11.140625" style="1" bestFit="1" customWidth="1"/>
    <col min="9993" max="10229" width="9.140625" style="1"/>
    <col min="10230" max="10230" width="0" style="1" hidden="1" customWidth="1"/>
    <col min="10231" max="10231" width="15.85546875" style="1" bestFit="1" customWidth="1"/>
    <col min="10232" max="10232" width="21.7109375" style="1" bestFit="1" customWidth="1"/>
    <col min="10233" max="10233" width="48.5703125" style="1" customWidth="1"/>
    <col min="10234" max="10236" width="18.28515625" style="1" bestFit="1" customWidth="1"/>
    <col min="10237" max="10238" width="18.28515625" style="1" customWidth="1"/>
    <col min="10239" max="10239" width="23.42578125" style="1" customWidth="1"/>
    <col min="10240" max="10240" width="37.42578125" style="1" customWidth="1"/>
    <col min="10241" max="10241" width="30" style="1" bestFit="1" customWidth="1"/>
    <col min="10242" max="10242" width="26.5703125" style="1" customWidth="1"/>
    <col min="10243" max="10243" width="27.28515625" style="1" customWidth="1"/>
    <col min="10244" max="10244" width="12.28515625" style="1" bestFit="1" customWidth="1"/>
    <col min="10245" max="10245" width="12.42578125" style="1" bestFit="1" customWidth="1"/>
    <col min="10246" max="10246" width="13.7109375" style="1" bestFit="1" customWidth="1"/>
    <col min="10247" max="10247" width="11.28515625" style="1" bestFit="1" customWidth="1"/>
    <col min="10248" max="10248" width="11.140625" style="1" bestFit="1" customWidth="1"/>
    <col min="10249" max="10485" width="9.140625" style="1"/>
    <col min="10486" max="10486" width="0" style="1" hidden="1" customWidth="1"/>
    <col min="10487" max="10487" width="15.85546875" style="1" bestFit="1" customWidth="1"/>
    <col min="10488" max="10488" width="21.7109375" style="1" bestFit="1" customWidth="1"/>
    <col min="10489" max="10489" width="48.5703125" style="1" customWidth="1"/>
    <col min="10490" max="10492" width="18.28515625" style="1" bestFit="1" customWidth="1"/>
    <col min="10493" max="10494" width="18.28515625" style="1" customWidth="1"/>
    <col min="10495" max="10495" width="23.42578125" style="1" customWidth="1"/>
    <col min="10496" max="10496" width="37.42578125" style="1" customWidth="1"/>
    <col min="10497" max="10497" width="30" style="1" bestFit="1" customWidth="1"/>
    <col min="10498" max="10498" width="26.5703125" style="1" customWidth="1"/>
    <col min="10499" max="10499" width="27.28515625" style="1" customWidth="1"/>
    <col min="10500" max="10500" width="12.28515625" style="1" bestFit="1" customWidth="1"/>
    <col min="10501" max="10501" width="12.42578125" style="1" bestFit="1" customWidth="1"/>
    <col min="10502" max="10502" width="13.7109375" style="1" bestFit="1" customWidth="1"/>
    <col min="10503" max="10503" width="11.28515625" style="1" bestFit="1" customWidth="1"/>
    <col min="10504" max="10504" width="11.140625" style="1" bestFit="1" customWidth="1"/>
    <col min="10505" max="10741" width="9.140625" style="1"/>
    <col min="10742" max="10742" width="0" style="1" hidden="1" customWidth="1"/>
    <col min="10743" max="10743" width="15.85546875" style="1" bestFit="1" customWidth="1"/>
    <col min="10744" max="10744" width="21.7109375" style="1" bestFit="1" customWidth="1"/>
    <col min="10745" max="10745" width="48.5703125" style="1" customWidth="1"/>
    <col min="10746" max="10748" width="18.28515625" style="1" bestFit="1" customWidth="1"/>
    <col min="10749" max="10750" width="18.28515625" style="1" customWidth="1"/>
    <col min="10751" max="10751" width="23.42578125" style="1" customWidth="1"/>
    <col min="10752" max="10752" width="37.42578125" style="1" customWidth="1"/>
    <col min="10753" max="10753" width="30" style="1" bestFit="1" customWidth="1"/>
    <col min="10754" max="10754" width="26.5703125" style="1" customWidth="1"/>
    <col min="10755" max="10755" width="27.28515625" style="1" customWidth="1"/>
    <col min="10756" max="10756" width="12.28515625" style="1" bestFit="1" customWidth="1"/>
    <col min="10757" max="10757" width="12.42578125" style="1" bestFit="1" customWidth="1"/>
    <col min="10758" max="10758" width="13.7109375" style="1" bestFit="1" customWidth="1"/>
    <col min="10759" max="10759" width="11.28515625" style="1" bestFit="1" customWidth="1"/>
    <col min="10760" max="10760" width="11.140625" style="1" bestFit="1" customWidth="1"/>
    <col min="10761" max="10997" width="9.140625" style="1"/>
    <col min="10998" max="10998" width="0" style="1" hidden="1" customWidth="1"/>
    <col min="10999" max="10999" width="15.85546875" style="1" bestFit="1" customWidth="1"/>
    <col min="11000" max="11000" width="21.7109375" style="1" bestFit="1" customWidth="1"/>
    <col min="11001" max="11001" width="48.5703125" style="1" customWidth="1"/>
    <col min="11002" max="11004" width="18.28515625" style="1" bestFit="1" customWidth="1"/>
    <col min="11005" max="11006" width="18.28515625" style="1" customWidth="1"/>
    <col min="11007" max="11007" width="23.42578125" style="1" customWidth="1"/>
    <col min="11008" max="11008" width="37.42578125" style="1" customWidth="1"/>
    <col min="11009" max="11009" width="30" style="1" bestFit="1" customWidth="1"/>
    <col min="11010" max="11010" width="26.5703125" style="1" customWidth="1"/>
    <col min="11011" max="11011" width="27.28515625" style="1" customWidth="1"/>
    <col min="11012" max="11012" width="12.28515625" style="1" bestFit="1" customWidth="1"/>
    <col min="11013" max="11013" width="12.42578125" style="1" bestFit="1" customWidth="1"/>
    <col min="11014" max="11014" width="13.7109375" style="1" bestFit="1" customWidth="1"/>
    <col min="11015" max="11015" width="11.28515625" style="1" bestFit="1" customWidth="1"/>
    <col min="11016" max="11016" width="11.140625" style="1" bestFit="1" customWidth="1"/>
    <col min="11017" max="11253" width="9.140625" style="1"/>
    <col min="11254" max="11254" width="0" style="1" hidden="1" customWidth="1"/>
    <col min="11255" max="11255" width="15.85546875" style="1" bestFit="1" customWidth="1"/>
    <col min="11256" max="11256" width="21.7109375" style="1" bestFit="1" customWidth="1"/>
    <col min="11257" max="11257" width="48.5703125" style="1" customWidth="1"/>
    <col min="11258" max="11260" width="18.28515625" style="1" bestFit="1" customWidth="1"/>
    <col min="11261" max="11262" width="18.28515625" style="1" customWidth="1"/>
    <col min="11263" max="11263" width="23.42578125" style="1" customWidth="1"/>
    <col min="11264" max="11264" width="37.42578125" style="1" customWidth="1"/>
    <col min="11265" max="11265" width="30" style="1" bestFit="1" customWidth="1"/>
    <col min="11266" max="11266" width="26.5703125" style="1" customWidth="1"/>
    <col min="11267" max="11267" width="27.28515625" style="1" customWidth="1"/>
    <col min="11268" max="11268" width="12.28515625" style="1" bestFit="1" customWidth="1"/>
    <col min="11269" max="11269" width="12.42578125" style="1" bestFit="1" customWidth="1"/>
    <col min="11270" max="11270" width="13.7109375" style="1" bestFit="1" customWidth="1"/>
    <col min="11271" max="11271" width="11.28515625" style="1" bestFit="1" customWidth="1"/>
    <col min="11272" max="11272" width="11.140625" style="1" bestFit="1" customWidth="1"/>
    <col min="11273" max="11509" width="9.140625" style="1"/>
    <col min="11510" max="11510" width="0" style="1" hidden="1" customWidth="1"/>
    <col min="11511" max="11511" width="15.85546875" style="1" bestFit="1" customWidth="1"/>
    <col min="11512" max="11512" width="21.7109375" style="1" bestFit="1" customWidth="1"/>
    <col min="11513" max="11513" width="48.5703125" style="1" customWidth="1"/>
    <col min="11514" max="11516" width="18.28515625" style="1" bestFit="1" customWidth="1"/>
    <col min="11517" max="11518" width="18.28515625" style="1" customWidth="1"/>
    <col min="11519" max="11519" width="23.42578125" style="1" customWidth="1"/>
    <col min="11520" max="11520" width="37.42578125" style="1" customWidth="1"/>
    <col min="11521" max="11521" width="30" style="1" bestFit="1" customWidth="1"/>
    <col min="11522" max="11522" width="26.5703125" style="1" customWidth="1"/>
    <col min="11523" max="11523" width="27.28515625" style="1" customWidth="1"/>
    <col min="11524" max="11524" width="12.28515625" style="1" bestFit="1" customWidth="1"/>
    <col min="11525" max="11525" width="12.42578125" style="1" bestFit="1" customWidth="1"/>
    <col min="11526" max="11526" width="13.7109375" style="1" bestFit="1" customWidth="1"/>
    <col min="11527" max="11527" width="11.28515625" style="1" bestFit="1" customWidth="1"/>
    <col min="11528" max="11528" width="11.140625" style="1" bestFit="1" customWidth="1"/>
    <col min="11529" max="11765" width="9.140625" style="1"/>
    <col min="11766" max="11766" width="0" style="1" hidden="1" customWidth="1"/>
    <col min="11767" max="11767" width="15.85546875" style="1" bestFit="1" customWidth="1"/>
    <col min="11768" max="11768" width="21.7109375" style="1" bestFit="1" customWidth="1"/>
    <col min="11769" max="11769" width="48.5703125" style="1" customWidth="1"/>
    <col min="11770" max="11772" width="18.28515625" style="1" bestFit="1" customWidth="1"/>
    <col min="11773" max="11774" width="18.28515625" style="1" customWidth="1"/>
    <col min="11775" max="11775" width="23.42578125" style="1" customWidth="1"/>
    <col min="11776" max="11776" width="37.42578125" style="1" customWidth="1"/>
    <col min="11777" max="11777" width="30" style="1" bestFit="1" customWidth="1"/>
    <col min="11778" max="11778" width="26.5703125" style="1" customWidth="1"/>
    <col min="11779" max="11779" width="27.28515625" style="1" customWidth="1"/>
    <col min="11780" max="11780" width="12.28515625" style="1" bestFit="1" customWidth="1"/>
    <col min="11781" max="11781" width="12.42578125" style="1" bestFit="1" customWidth="1"/>
    <col min="11782" max="11782" width="13.7109375" style="1" bestFit="1" customWidth="1"/>
    <col min="11783" max="11783" width="11.28515625" style="1" bestFit="1" customWidth="1"/>
    <col min="11784" max="11784" width="11.140625" style="1" bestFit="1" customWidth="1"/>
    <col min="11785" max="12021" width="9.140625" style="1"/>
    <col min="12022" max="12022" width="0" style="1" hidden="1" customWidth="1"/>
    <col min="12023" max="12023" width="15.85546875" style="1" bestFit="1" customWidth="1"/>
    <col min="12024" max="12024" width="21.7109375" style="1" bestFit="1" customWidth="1"/>
    <col min="12025" max="12025" width="48.5703125" style="1" customWidth="1"/>
    <col min="12026" max="12028" width="18.28515625" style="1" bestFit="1" customWidth="1"/>
    <col min="12029" max="12030" width="18.28515625" style="1" customWidth="1"/>
    <col min="12031" max="12031" width="23.42578125" style="1" customWidth="1"/>
    <col min="12032" max="12032" width="37.42578125" style="1" customWidth="1"/>
    <col min="12033" max="12033" width="30" style="1" bestFit="1" customWidth="1"/>
    <col min="12034" max="12034" width="26.5703125" style="1" customWidth="1"/>
    <col min="12035" max="12035" width="27.28515625" style="1" customWidth="1"/>
    <col min="12036" max="12036" width="12.28515625" style="1" bestFit="1" customWidth="1"/>
    <col min="12037" max="12037" width="12.42578125" style="1" bestFit="1" customWidth="1"/>
    <col min="12038" max="12038" width="13.7109375" style="1" bestFit="1" customWidth="1"/>
    <col min="12039" max="12039" width="11.28515625" style="1" bestFit="1" customWidth="1"/>
    <col min="12040" max="12040" width="11.140625" style="1" bestFit="1" customWidth="1"/>
    <col min="12041" max="12277" width="9.140625" style="1"/>
    <col min="12278" max="12278" width="0" style="1" hidden="1" customWidth="1"/>
    <col min="12279" max="12279" width="15.85546875" style="1" bestFit="1" customWidth="1"/>
    <col min="12280" max="12280" width="21.7109375" style="1" bestFit="1" customWidth="1"/>
    <col min="12281" max="12281" width="48.5703125" style="1" customWidth="1"/>
    <col min="12282" max="12284" width="18.28515625" style="1" bestFit="1" customWidth="1"/>
    <col min="12285" max="12286" width="18.28515625" style="1" customWidth="1"/>
    <col min="12287" max="12287" width="23.42578125" style="1" customWidth="1"/>
    <col min="12288" max="12288" width="37.42578125" style="1" customWidth="1"/>
    <col min="12289" max="12289" width="30" style="1" bestFit="1" customWidth="1"/>
    <col min="12290" max="12290" width="26.5703125" style="1" customWidth="1"/>
    <col min="12291" max="12291" width="27.28515625" style="1" customWidth="1"/>
    <col min="12292" max="12292" width="12.28515625" style="1" bestFit="1" customWidth="1"/>
    <col min="12293" max="12293" width="12.42578125" style="1" bestFit="1" customWidth="1"/>
    <col min="12294" max="12294" width="13.7109375" style="1" bestFit="1" customWidth="1"/>
    <col min="12295" max="12295" width="11.28515625" style="1" bestFit="1" customWidth="1"/>
    <col min="12296" max="12296" width="11.140625" style="1" bestFit="1" customWidth="1"/>
    <col min="12297" max="12533" width="9.140625" style="1"/>
    <col min="12534" max="12534" width="0" style="1" hidden="1" customWidth="1"/>
    <col min="12535" max="12535" width="15.85546875" style="1" bestFit="1" customWidth="1"/>
    <col min="12536" max="12536" width="21.7109375" style="1" bestFit="1" customWidth="1"/>
    <col min="12537" max="12537" width="48.5703125" style="1" customWidth="1"/>
    <col min="12538" max="12540" width="18.28515625" style="1" bestFit="1" customWidth="1"/>
    <col min="12541" max="12542" width="18.28515625" style="1" customWidth="1"/>
    <col min="12543" max="12543" width="23.42578125" style="1" customWidth="1"/>
    <col min="12544" max="12544" width="37.42578125" style="1" customWidth="1"/>
    <col min="12545" max="12545" width="30" style="1" bestFit="1" customWidth="1"/>
    <col min="12546" max="12546" width="26.5703125" style="1" customWidth="1"/>
    <col min="12547" max="12547" width="27.28515625" style="1" customWidth="1"/>
    <col min="12548" max="12548" width="12.28515625" style="1" bestFit="1" customWidth="1"/>
    <col min="12549" max="12549" width="12.42578125" style="1" bestFit="1" customWidth="1"/>
    <col min="12550" max="12550" width="13.7109375" style="1" bestFit="1" customWidth="1"/>
    <col min="12551" max="12551" width="11.28515625" style="1" bestFit="1" customWidth="1"/>
    <col min="12552" max="12552" width="11.140625" style="1" bestFit="1" customWidth="1"/>
    <col min="12553" max="12789" width="9.140625" style="1"/>
    <col min="12790" max="12790" width="0" style="1" hidden="1" customWidth="1"/>
    <col min="12791" max="12791" width="15.85546875" style="1" bestFit="1" customWidth="1"/>
    <col min="12792" max="12792" width="21.7109375" style="1" bestFit="1" customWidth="1"/>
    <col min="12793" max="12793" width="48.5703125" style="1" customWidth="1"/>
    <col min="12794" max="12796" width="18.28515625" style="1" bestFit="1" customWidth="1"/>
    <col min="12797" max="12798" width="18.28515625" style="1" customWidth="1"/>
    <col min="12799" max="12799" width="23.42578125" style="1" customWidth="1"/>
    <col min="12800" max="12800" width="37.42578125" style="1" customWidth="1"/>
    <col min="12801" max="12801" width="30" style="1" bestFit="1" customWidth="1"/>
    <col min="12802" max="12802" width="26.5703125" style="1" customWidth="1"/>
    <col min="12803" max="12803" width="27.28515625" style="1" customWidth="1"/>
    <col min="12804" max="12804" width="12.28515625" style="1" bestFit="1" customWidth="1"/>
    <col min="12805" max="12805" width="12.42578125" style="1" bestFit="1" customWidth="1"/>
    <col min="12806" max="12806" width="13.7109375" style="1" bestFit="1" customWidth="1"/>
    <col min="12807" max="12807" width="11.28515625" style="1" bestFit="1" customWidth="1"/>
    <col min="12808" max="12808" width="11.140625" style="1" bestFit="1" customWidth="1"/>
    <col min="12809" max="13045" width="9.140625" style="1"/>
    <col min="13046" max="13046" width="0" style="1" hidden="1" customWidth="1"/>
    <col min="13047" max="13047" width="15.85546875" style="1" bestFit="1" customWidth="1"/>
    <col min="13048" max="13048" width="21.7109375" style="1" bestFit="1" customWidth="1"/>
    <col min="13049" max="13049" width="48.5703125" style="1" customWidth="1"/>
    <col min="13050" max="13052" width="18.28515625" style="1" bestFit="1" customWidth="1"/>
    <col min="13053" max="13054" width="18.28515625" style="1" customWidth="1"/>
    <col min="13055" max="13055" width="23.42578125" style="1" customWidth="1"/>
    <col min="13056" max="13056" width="37.42578125" style="1" customWidth="1"/>
    <col min="13057" max="13057" width="30" style="1" bestFit="1" customWidth="1"/>
    <col min="13058" max="13058" width="26.5703125" style="1" customWidth="1"/>
    <col min="13059" max="13059" width="27.28515625" style="1" customWidth="1"/>
    <col min="13060" max="13060" width="12.28515625" style="1" bestFit="1" customWidth="1"/>
    <col min="13061" max="13061" width="12.42578125" style="1" bestFit="1" customWidth="1"/>
    <col min="13062" max="13062" width="13.7109375" style="1" bestFit="1" customWidth="1"/>
    <col min="13063" max="13063" width="11.28515625" style="1" bestFit="1" customWidth="1"/>
    <col min="13064" max="13064" width="11.140625" style="1" bestFit="1" customWidth="1"/>
    <col min="13065" max="13301" width="9.140625" style="1"/>
    <col min="13302" max="13302" width="0" style="1" hidden="1" customWidth="1"/>
    <col min="13303" max="13303" width="15.85546875" style="1" bestFit="1" customWidth="1"/>
    <col min="13304" max="13304" width="21.7109375" style="1" bestFit="1" customWidth="1"/>
    <col min="13305" max="13305" width="48.5703125" style="1" customWidth="1"/>
    <col min="13306" max="13308" width="18.28515625" style="1" bestFit="1" customWidth="1"/>
    <col min="13309" max="13310" width="18.28515625" style="1" customWidth="1"/>
    <col min="13311" max="13311" width="23.42578125" style="1" customWidth="1"/>
    <col min="13312" max="13312" width="37.42578125" style="1" customWidth="1"/>
    <col min="13313" max="13313" width="30" style="1" bestFit="1" customWidth="1"/>
    <col min="13314" max="13314" width="26.5703125" style="1" customWidth="1"/>
    <col min="13315" max="13315" width="27.28515625" style="1" customWidth="1"/>
    <col min="13316" max="13316" width="12.28515625" style="1" bestFit="1" customWidth="1"/>
    <col min="13317" max="13317" width="12.42578125" style="1" bestFit="1" customWidth="1"/>
    <col min="13318" max="13318" width="13.7109375" style="1" bestFit="1" customWidth="1"/>
    <col min="13319" max="13319" width="11.28515625" style="1" bestFit="1" customWidth="1"/>
    <col min="13320" max="13320" width="11.140625" style="1" bestFit="1" customWidth="1"/>
    <col min="13321" max="13557" width="9.140625" style="1"/>
    <col min="13558" max="13558" width="0" style="1" hidden="1" customWidth="1"/>
    <col min="13559" max="13559" width="15.85546875" style="1" bestFit="1" customWidth="1"/>
    <col min="13560" max="13560" width="21.7109375" style="1" bestFit="1" customWidth="1"/>
    <col min="13561" max="13561" width="48.5703125" style="1" customWidth="1"/>
    <col min="13562" max="13564" width="18.28515625" style="1" bestFit="1" customWidth="1"/>
    <col min="13565" max="13566" width="18.28515625" style="1" customWidth="1"/>
    <col min="13567" max="13567" width="23.42578125" style="1" customWidth="1"/>
    <col min="13568" max="13568" width="37.42578125" style="1" customWidth="1"/>
    <col min="13569" max="13569" width="30" style="1" bestFit="1" customWidth="1"/>
    <col min="13570" max="13570" width="26.5703125" style="1" customWidth="1"/>
    <col min="13571" max="13571" width="27.28515625" style="1" customWidth="1"/>
    <col min="13572" max="13572" width="12.28515625" style="1" bestFit="1" customWidth="1"/>
    <col min="13573" max="13573" width="12.42578125" style="1" bestFit="1" customWidth="1"/>
    <col min="13574" max="13574" width="13.7109375" style="1" bestFit="1" customWidth="1"/>
    <col min="13575" max="13575" width="11.28515625" style="1" bestFit="1" customWidth="1"/>
    <col min="13576" max="13576" width="11.140625" style="1" bestFit="1" customWidth="1"/>
    <col min="13577" max="13813" width="9.140625" style="1"/>
    <col min="13814" max="13814" width="0" style="1" hidden="1" customWidth="1"/>
    <col min="13815" max="13815" width="15.85546875" style="1" bestFit="1" customWidth="1"/>
    <col min="13816" max="13816" width="21.7109375" style="1" bestFit="1" customWidth="1"/>
    <col min="13817" max="13817" width="48.5703125" style="1" customWidth="1"/>
    <col min="13818" max="13820" width="18.28515625" style="1" bestFit="1" customWidth="1"/>
    <col min="13821" max="13822" width="18.28515625" style="1" customWidth="1"/>
    <col min="13823" max="13823" width="23.42578125" style="1" customWidth="1"/>
    <col min="13824" max="13824" width="37.42578125" style="1" customWidth="1"/>
    <col min="13825" max="13825" width="30" style="1" bestFit="1" customWidth="1"/>
    <col min="13826" max="13826" width="26.5703125" style="1" customWidth="1"/>
    <col min="13827" max="13827" width="27.28515625" style="1" customWidth="1"/>
    <col min="13828" max="13828" width="12.28515625" style="1" bestFit="1" customWidth="1"/>
    <col min="13829" max="13829" width="12.42578125" style="1" bestFit="1" customWidth="1"/>
    <col min="13830" max="13830" width="13.7109375" style="1" bestFit="1" customWidth="1"/>
    <col min="13831" max="13831" width="11.28515625" style="1" bestFit="1" customWidth="1"/>
    <col min="13832" max="13832" width="11.140625" style="1" bestFit="1" customWidth="1"/>
    <col min="13833" max="14069" width="9.140625" style="1"/>
    <col min="14070" max="14070" width="0" style="1" hidden="1" customWidth="1"/>
    <col min="14071" max="14071" width="15.85546875" style="1" bestFit="1" customWidth="1"/>
    <col min="14072" max="14072" width="21.7109375" style="1" bestFit="1" customWidth="1"/>
    <col min="14073" max="14073" width="48.5703125" style="1" customWidth="1"/>
    <col min="14074" max="14076" width="18.28515625" style="1" bestFit="1" customWidth="1"/>
    <col min="14077" max="14078" width="18.28515625" style="1" customWidth="1"/>
    <col min="14079" max="14079" width="23.42578125" style="1" customWidth="1"/>
    <col min="14080" max="14080" width="37.42578125" style="1" customWidth="1"/>
    <col min="14081" max="14081" width="30" style="1" bestFit="1" customWidth="1"/>
    <col min="14082" max="14082" width="26.5703125" style="1" customWidth="1"/>
    <col min="14083" max="14083" width="27.28515625" style="1" customWidth="1"/>
    <col min="14084" max="14084" width="12.28515625" style="1" bestFit="1" customWidth="1"/>
    <col min="14085" max="14085" width="12.42578125" style="1" bestFit="1" customWidth="1"/>
    <col min="14086" max="14086" width="13.7109375" style="1" bestFit="1" customWidth="1"/>
    <col min="14087" max="14087" width="11.28515625" style="1" bestFit="1" customWidth="1"/>
    <col min="14088" max="14088" width="11.140625" style="1" bestFit="1" customWidth="1"/>
    <col min="14089" max="14325" width="9.140625" style="1"/>
    <col min="14326" max="14326" width="0" style="1" hidden="1" customWidth="1"/>
    <col min="14327" max="14327" width="15.85546875" style="1" bestFit="1" customWidth="1"/>
    <col min="14328" max="14328" width="21.7109375" style="1" bestFit="1" customWidth="1"/>
    <col min="14329" max="14329" width="48.5703125" style="1" customWidth="1"/>
    <col min="14330" max="14332" width="18.28515625" style="1" bestFit="1" customWidth="1"/>
    <col min="14333" max="14334" width="18.28515625" style="1" customWidth="1"/>
    <col min="14335" max="14335" width="23.42578125" style="1" customWidth="1"/>
    <col min="14336" max="14336" width="37.42578125" style="1" customWidth="1"/>
    <col min="14337" max="14337" width="30" style="1" bestFit="1" customWidth="1"/>
    <col min="14338" max="14338" width="26.5703125" style="1" customWidth="1"/>
    <col min="14339" max="14339" width="27.28515625" style="1" customWidth="1"/>
    <col min="14340" max="14340" width="12.28515625" style="1" bestFit="1" customWidth="1"/>
    <col min="14341" max="14341" width="12.42578125" style="1" bestFit="1" customWidth="1"/>
    <col min="14342" max="14342" width="13.7109375" style="1" bestFit="1" customWidth="1"/>
    <col min="14343" max="14343" width="11.28515625" style="1" bestFit="1" customWidth="1"/>
    <col min="14344" max="14344" width="11.140625" style="1" bestFit="1" customWidth="1"/>
    <col min="14345" max="14581" width="9.140625" style="1"/>
    <col min="14582" max="14582" width="0" style="1" hidden="1" customWidth="1"/>
    <col min="14583" max="14583" width="15.85546875" style="1" bestFit="1" customWidth="1"/>
    <col min="14584" max="14584" width="21.7109375" style="1" bestFit="1" customWidth="1"/>
    <col min="14585" max="14585" width="48.5703125" style="1" customWidth="1"/>
    <col min="14586" max="14588" width="18.28515625" style="1" bestFit="1" customWidth="1"/>
    <col min="14589" max="14590" width="18.28515625" style="1" customWidth="1"/>
    <col min="14591" max="14591" width="23.42578125" style="1" customWidth="1"/>
    <col min="14592" max="14592" width="37.42578125" style="1" customWidth="1"/>
    <col min="14593" max="14593" width="30" style="1" bestFit="1" customWidth="1"/>
    <col min="14594" max="14594" width="26.5703125" style="1" customWidth="1"/>
    <col min="14595" max="14595" width="27.28515625" style="1" customWidth="1"/>
    <col min="14596" max="14596" width="12.28515625" style="1" bestFit="1" customWidth="1"/>
    <col min="14597" max="14597" width="12.42578125" style="1" bestFit="1" customWidth="1"/>
    <col min="14598" max="14598" width="13.7109375" style="1" bestFit="1" customWidth="1"/>
    <col min="14599" max="14599" width="11.28515625" style="1" bestFit="1" customWidth="1"/>
    <col min="14600" max="14600" width="11.140625" style="1" bestFit="1" customWidth="1"/>
    <col min="14601" max="14837" width="9.140625" style="1"/>
    <col min="14838" max="14838" width="0" style="1" hidden="1" customWidth="1"/>
    <col min="14839" max="14839" width="15.85546875" style="1" bestFit="1" customWidth="1"/>
    <col min="14840" max="14840" width="21.7109375" style="1" bestFit="1" customWidth="1"/>
    <col min="14841" max="14841" width="48.5703125" style="1" customWidth="1"/>
    <col min="14842" max="14844" width="18.28515625" style="1" bestFit="1" customWidth="1"/>
    <col min="14845" max="14846" width="18.28515625" style="1" customWidth="1"/>
    <col min="14847" max="14847" width="23.42578125" style="1" customWidth="1"/>
    <col min="14848" max="14848" width="37.42578125" style="1" customWidth="1"/>
    <col min="14849" max="14849" width="30" style="1" bestFit="1" customWidth="1"/>
    <col min="14850" max="14850" width="26.5703125" style="1" customWidth="1"/>
    <col min="14851" max="14851" width="27.28515625" style="1" customWidth="1"/>
    <col min="14852" max="14852" width="12.28515625" style="1" bestFit="1" customWidth="1"/>
    <col min="14853" max="14853" width="12.42578125" style="1" bestFit="1" customWidth="1"/>
    <col min="14854" max="14854" width="13.7109375" style="1" bestFit="1" customWidth="1"/>
    <col min="14855" max="14855" width="11.28515625" style="1" bestFit="1" customWidth="1"/>
    <col min="14856" max="14856" width="11.140625" style="1" bestFit="1" customWidth="1"/>
    <col min="14857" max="15093" width="9.140625" style="1"/>
    <col min="15094" max="15094" width="0" style="1" hidden="1" customWidth="1"/>
    <col min="15095" max="15095" width="15.85546875" style="1" bestFit="1" customWidth="1"/>
    <col min="15096" max="15096" width="21.7109375" style="1" bestFit="1" customWidth="1"/>
    <col min="15097" max="15097" width="48.5703125" style="1" customWidth="1"/>
    <col min="15098" max="15100" width="18.28515625" style="1" bestFit="1" customWidth="1"/>
    <col min="15101" max="15102" width="18.28515625" style="1" customWidth="1"/>
    <col min="15103" max="15103" width="23.42578125" style="1" customWidth="1"/>
    <col min="15104" max="15104" width="37.42578125" style="1" customWidth="1"/>
    <col min="15105" max="15105" width="30" style="1" bestFit="1" customWidth="1"/>
    <col min="15106" max="15106" width="26.5703125" style="1" customWidth="1"/>
    <col min="15107" max="15107" width="27.28515625" style="1" customWidth="1"/>
    <col min="15108" max="15108" width="12.28515625" style="1" bestFit="1" customWidth="1"/>
    <col min="15109" max="15109" width="12.42578125" style="1" bestFit="1" customWidth="1"/>
    <col min="15110" max="15110" width="13.7109375" style="1" bestFit="1" customWidth="1"/>
    <col min="15111" max="15111" width="11.28515625" style="1" bestFit="1" customWidth="1"/>
    <col min="15112" max="15112" width="11.140625" style="1" bestFit="1" customWidth="1"/>
    <col min="15113" max="15349" width="9.140625" style="1"/>
    <col min="15350" max="15350" width="0" style="1" hidden="1" customWidth="1"/>
    <col min="15351" max="15351" width="15.85546875" style="1" bestFit="1" customWidth="1"/>
    <col min="15352" max="15352" width="21.7109375" style="1" bestFit="1" customWidth="1"/>
    <col min="15353" max="15353" width="48.5703125" style="1" customWidth="1"/>
    <col min="15354" max="15356" width="18.28515625" style="1" bestFit="1" customWidth="1"/>
    <col min="15357" max="15358" width="18.28515625" style="1" customWidth="1"/>
    <col min="15359" max="15359" width="23.42578125" style="1" customWidth="1"/>
    <col min="15360" max="15360" width="37.42578125" style="1" customWidth="1"/>
    <col min="15361" max="15361" width="30" style="1" bestFit="1" customWidth="1"/>
    <col min="15362" max="15362" width="26.5703125" style="1" customWidth="1"/>
    <col min="15363" max="15363" width="27.28515625" style="1" customWidth="1"/>
    <col min="15364" max="15364" width="12.28515625" style="1" bestFit="1" customWidth="1"/>
    <col min="15365" max="15365" width="12.42578125" style="1" bestFit="1" customWidth="1"/>
    <col min="15366" max="15366" width="13.7109375" style="1" bestFit="1" customWidth="1"/>
    <col min="15367" max="15367" width="11.28515625" style="1" bestFit="1" customWidth="1"/>
    <col min="15368" max="15368" width="11.140625" style="1" bestFit="1" customWidth="1"/>
    <col min="15369" max="15605" width="9.140625" style="1"/>
    <col min="15606" max="15606" width="0" style="1" hidden="1" customWidth="1"/>
    <col min="15607" max="15607" width="15.85546875" style="1" bestFit="1" customWidth="1"/>
    <col min="15608" max="15608" width="21.7109375" style="1" bestFit="1" customWidth="1"/>
    <col min="15609" max="15609" width="48.5703125" style="1" customWidth="1"/>
    <col min="15610" max="15612" width="18.28515625" style="1" bestFit="1" customWidth="1"/>
    <col min="15613" max="15614" width="18.28515625" style="1" customWidth="1"/>
    <col min="15615" max="15615" width="23.42578125" style="1" customWidth="1"/>
    <col min="15616" max="15616" width="37.42578125" style="1" customWidth="1"/>
    <col min="15617" max="15617" width="30" style="1" bestFit="1" customWidth="1"/>
    <col min="15618" max="15618" width="26.5703125" style="1" customWidth="1"/>
    <col min="15619" max="15619" width="27.28515625" style="1" customWidth="1"/>
    <col min="15620" max="15620" width="12.28515625" style="1" bestFit="1" customWidth="1"/>
    <col min="15621" max="15621" width="12.42578125" style="1" bestFit="1" customWidth="1"/>
    <col min="15622" max="15622" width="13.7109375" style="1" bestFit="1" customWidth="1"/>
    <col min="15623" max="15623" width="11.28515625" style="1" bestFit="1" customWidth="1"/>
    <col min="15624" max="15624" width="11.140625" style="1" bestFit="1" customWidth="1"/>
    <col min="15625" max="15861" width="9.140625" style="1"/>
    <col min="15862" max="15862" width="0" style="1" hidden="1" customWidth="1"/>
    <col min="15863" max="15863" width="15.85546875" style="1" bestFit="1" customWidth="1"/>
    <col min="15864" max="15864" width="21.7109375" style="1" bestFit="1" customWidth="1"/>
    <col min="15865" max="15865" width="48.5703125" style="1" customWidth="1"/>
    <col min="15866" max="15868" width="18.28515625" style="1" bestFit="1" customWidth="1"/>
    <col min="15869" max="15870" width="18.28515625" style="1" customWidth="1"/>
    <col min="15871" max="15871" width="23.42578125" style="1" customWidth="1"/>
    <col min="15872" max="15872" width="37.42578125" style="1" customWidth="1"/>
    <col min="15873" max="15873" width="30" style="1" bestFit="1" customWidth="1"/>
    <col min="15874" max="15874" width="26.5703125" style="1" customWidth="1"/>
    <col min="15875" max="15875" width="27.28515625" style="1" customWidth="1"/>
    <col min="15876" max="15876" width="12.28515625" style="1" bestFit="1" customWidth="1"/>
    <col min="15877" max="15877" width="12.42578125" style="1" bestFit="1" customWidth="1"/>
    <col min="15878" max="15878" width="13.7109375" style="1" bestFit="1" customWidth="1"/>
    <col min="15879" max="15879" width="11.28515625" style="1" bestFit="1" customWidth="1"/>
    <col min="15880" max="15880" width="11.140625" style="1" bestFit="1" customWidth="1"/>
    <col min="15881" max="16117" width="9.140625" style="1"/>
    <col min="16118" max="16118" width="0" style="1" hidden="1" customWidth="1"/>
    <col min="16119" max="16119" width="15.85546875" style="1" bestFit="1" customWidth="1"/>
    <col min="16120" max="16120" width="21.7109375" style="1" bestFit="1" customWidth="1"/>
    <col min="16121" max="16121" width="48.5703125" style="1" customWidth="1"/>
    <col min="16122" max="16124" width="18.28515625" style="1" bestFit="1" customWidth="1"/>
    <col min="16125" max="16126" width="18.28515625" style="1" customWidth="1"/>
    <col min="16127" max="16127" width="23.42578125" style="1" customWidth="1"/>
    <col min="16128" max="16128" width="37.42578125" style="1" customWidth="1"/>
    <col min="16129" max="16129" width="30" style="1" bestFit="1" customWidth="1"/>
    <col min="16130" max="16130" width="26.5703125" style="1" customWidth="1"/>
    <col min="16131" max="16131" width="27.28515625" style="1" customWidth="1"/>
    <col min="16132" max="16132" width="12.28515625" style="1" bestFit="1" customWidth="1"/>
    <col min="16133" max="16133" width="12.42578125" style="1" bestFit="1" customWidth="1"/>
    <col min="16134" max="16134" width="13.7109375" style="1" bestFit="1" customWidth="1"/>
    <col min="16135" max="16135" width="11.28515625" style="1" bestFit="1" customWidth="1"/>
    <col min="16136" max="16136" width="11.140625" style="1" bestFit="1" customWidth="1"/>
    <col min="16137" max="16384" width="9.140625" style="1"/>
  </cols>
  <sheetData>
    <row r="1" spans="1:12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</row>
    <row r="2" spans="1:12">
      <c r="B2" s="6" t="s">
        <v>11</v>
      </c>
      <c r="C2" s="7">
        <v>41659</v>
      </c>
      <c r="D2" s="8" t="s">
        <v>12</v>
      </c>
      <c r="E2" s="9"/>
      <c r="F2" s="9">
        <v>130000</v>
      </c>
      <c r="G2" s="9"/>
      <c r="H2" s="9"/>
      <c r="I2" s="8" t="s">
        <v>13</v>
      </c>
      <c r="J2" s="10">
        <v>41659</v>
      </c>
      <c r="K2" s="10">
        <v>41663</v>
      </c>
      <c r="L2" s="12"/>
    </row>
    <row r="3" spans="1:12" ht="30">
      <c r="B3" s="13" t="s">
        <v>14</v>
      </c>
      <c r="C3" s="14">
        <v>41666</v>
      </c>
      <c r="D3" s="15" t="s">
        <v>15</v>
      </c>
      <c r="E3" s="16"/>
      <c r="F3" s="16">
        <v>45000</v>
      </c>
      <c r="G3" s="16"/>
      <c r="H3" s="17"/>
      <c r="I3" s="15" t="s">
        <v>16</v>
      </c>
      <c r="J3" s="18">
        <v>41697</v>
      </c>
      <c r="K3" s="19" t="s">
        <v>17</v>
      </c>
      <c r="L3" s="12"/>
    </row>
    <row r="4" spans="1:12">
      <c r="B4" s="6" t="s">
        <v>18</v>
      </c>
      <c r="C4" s="7">
        <v>41669</v>
      </c>
      <c r="D4" s="8" t="s">
        <v>19</v>
      </c>
      <c r="E4" s="9"/>
      <c r="F4" s="9">
        <v>83247</v>
      </c>
      <c r="G4" s="9">
        <v>113000</v>
      </c>
      <c r="H4" s="20">
        <f>G4/F4</f>
        <v>1.3574062728987231</v>
      </c>
      <c r="I4" s="8" t="s">
        <v>20</v>
      </c>
      <c r="J4" s="10">
        <v>41698</v>
      </c>
      <c r="K4" s="21"/>
    </row>
    <row r="5" spans="1:12">
      <c r="B5" s="13" t="s">
        <v>21</v>
      </c>
      <c r="C5" s="14">
        <v>41673</v>
      </c>
      <c r="D5" s="15" t="s">
        <v>22</v>
      </c>
      <c r="E5" s="16"/>
      <c r="F5" s="16">
        <v>22000</v>
      </c>
      <c r="G5" s="16"/>
      <c r="H5" s="17"/>
      <c r="I5" s="15" t="s">
        <v>16</v>
      </c>
      <c r="J5" s="18">
        <v>41673</v>
      </c>
      <c r="K5" s="18">
        <v>41687</v>
      </c>
      <c r="L5" s="12"/>
    </row>
    <row r="6" spans="1:12">
      <c r="B6" s="6" t="s">
        <v>23</v>
      </c>
      <c r="C6" s="7">
        <v>41682</v>
      </c>
      <c r="D6" s="8" t="s">
        <v>24</v>
      </c>
      <c r="E6" s="9"/>
      <c r="F6" s="9">
        <v>60000</v>
      </c>
      <c r="G6" s="9"/>
      <c r="H6" s="9"/>
      <c r="I6" s="8" t="s">
        <v>16</v>
      </c>
      <c r="J6" s="10">
        <v>41710</v>
      </c>
      <c r="K6" s="10">
        <v>41354</v>
      </c>
      <c r="L6" s="12"/>
    </row>
    <row r="7" spans="1:12">
      <c r="B7" s="13" t="s">
        <v>25</v>
      </c>
      <c r="C7" s="14">
        <v>41691</v>
      </c>
      <c r="D7" s="15" t="s">
        <v>26</v>
      </c>
      <c r="E7" s="16"/>
      <c r="F7" s="16">
        <v>78667</v>
      </c>
      <c r="G7" s="16"/>
      <c r="H7" s="17"/>
      <c r="I7" s="15" t="s">
        <v>20</v>
      </c>
      <c r="J7" s="18">
        <v>41719</v>
      </c>
      <c r="K7" s="18">
        <v>41732</v>
      </c>
      <c r="L7" s="12"/>
    </row>
    <row r="8" spans="1:12">
      <c r="B8" s="6" t="s">
        <v>27</v>
      </c>
      <c r="C8" s="7">
        <v>41691</v>
      </c>
      <c r="D8" s="8" t="s">
        <v>28</v>
      </c>
      <c r="E8" s="9"/>
      <c r="F8" s="9">
        <v>33850</v>
      </c>
      <c r="G8" s="9"/>
      <c r="H8" s="9"/>
      <c r="I8" s="8" t="s">
        <v>16</v>
      </c>
      <c r="J8" s="10">
        <v>41719</v>
      </c>
      <c r="K8" s="10">
        <v>41694</v>
      </c>
      <c r="L8" s="12"/>
    </row>
    <row r="9" spans="1:12">
      <c r="A9" s="1" t="s">
        <v>29</v>
      </c>
      <c r="B9" s="13" t="s">
        <v>30</v>
      </c>
      <c r="C9" s="14">
        <v>41698</v>
      </c>
      <c r="D9" s="15" t="s">
        <v>31</v>
      </c>
      <c r="E9" s="16"/>
      <c r="F9" s="16">
        <v>86125</v>
      </c>
      <c r="G9" s="16"/>
      <c r="H9" s="17"/>
      <c r="I9" s="15" t="s">
        <v>16</v>
      </c>
      <c r="J9" s="18">
        <v>41726</v>
      </c>
      <c r="K9" s="18">
        <v>41752</v>
      </c>
      <c r="L9" s="12"/>
    </row>
    <row r="10" spans="1:12">
      <c r="B10" s="6" t="s">
        <v>32</v>
      </c>
      <c r="C10" s="7">
        <v>41698</v>
      </c>
      <c r="D10" s="8" t="s">
        <v>33</v>
      </c>
      <c r="E10" s="9"/>
      <c r="F10" s="9">
        <v>27561.48</v>
      </c>
      <c r="G10" s="9"/>
      <c r="H10" s="9"/>
      <c r="I10" s="8" t="s">
        <v>16</v>
      </c>
      <c r="J10" s="10">
        <v>41726</v>
      </c>
      <c r="K10" s="10">
        <v>41787</v>
      </c>
      <c r="L10" s="12"/>
    </row>
    <row r="11" spans="1:12">
      <c r="B11" s="13" t="s">
        <v>34</v>
      </c>
      <c r="C11" s="14">
        <v>41698</v>
      </c>
      <c r="D11" s="15" t="s">
        <v>35</v>
      </c>
      <c r="E11" s="16"/>
      <c r="F11" s="16">
        <v>159270.51999999999</v>
      </c>
      <c r="G11" s="16">
        <v>220000</v>
      </c>
      <c r="H11" s="17">
        <f>G11/F11</f>
        <v>1.38129768145417</v>
      </c>
      <c r="I11" s="15" t="s">
        <v>20</v>
      </c>
      <c r="J11" s="18">
        <v>41787</v>
      </c>
      <c r="K11" s="18">
        <v>41905</v>
      </c>
      <c r="L11" s="12"/>
    </row>
    <row r="12" spans="1:12" ht="30">
      <c r="B12" s="6" t="s">
        <v>36</v>
      </c>
      <c r="C12" s="7">
        <v>41709</v>
      </c>
      <c r="D12" s="8" t="s">
        <v>37</v>
      </c>
      <c r="E12" s="9"/>
      <c r="F12" s="9">
        <v>205000</v>
      </c>
      <c r="G12" s="9"/>
      <c r="H12" s="9"/>
      <c r="I12" s="8" t="s">
        <v>20</v>
      </c>
      <c r="J12" s="10">
        <v>41729</v>
      </c>
      <c r="K12" s="22" t="s">
        <v>38</v>
      </c>
      <c r="L12" s="12"/>
    </row>
    <row r="13" spans="1:12">
      <c r="B13" s="13" t="s">
        <v>39</v>
      </c>
      <c r="C13" s="14">
        <v>41717</v>
      </c>
      <c r="D13" s="15" t="s">
        <v>40</v>
      </c>
      <c r="E13" s="16">
        <v>1871.11</v>
      </c>
      <c r="F13" s="16"/>
      <c r="G13" s="16"/>
      <c r="H13" s="17"/>
      <c r="I13" s="15" t="s">
        <v>16</v>
      </c>
      <c r="J13" s="18">
        <v>41739</v>
      </c>
      <c r="K13" s="18">
        <v>41877</v>
      </c>
      <c r="L13" s="12"/>
    </row>
    <row r="14" spans="1:12">
      <c r="B14" s="6" t="s">
        <v>41</v>
      </c>
      <c r="C14" s="7">
        <v>41717</v>
      </c>
      <c r="D14" s="8" t="s">
        <v>42</v>
      </c>
      <c r="E14" s="9"/>
      <c r="F14" s="9">
        <v>14375.04</v>
      </c>
      <c r="G14" s="9">
        <v>20000</v>
      </c>
      <c r="H14" s="20">
        <f>G14/F14</f>
        <v>1.3913004763812831</v>
      </c>
      <c r="I14" s="8" t="s">
        <v>20</v>
      </c>
      <c r="J14" s="10">
        <v>41748</v>
      </c>
      <c r="K14" s="10">
        <v>42004</v>
      </c>
      <c r="L14" s="12"/>
    </row>
    <row r="15" spans="1:12">
      <c r="B15" s="13" t="s">
        <v>43</v>
      </c>
      <c r="C15" s="14">
        <v>41718</v>
      </c>
      <c r="D15" s="15" t="s">
        <v>44</v>
      </c>
      <c r="E15" s="16"/>
      <c r="F15" s="16">
        <v>238842.86</v>
      </c>
      <c r="G15" s="16"/>
      <c r="H15" s="17"/>
      <c r="I15" s="15" t="s">
        <v>16</v>
      </c>
      <c r="J15" s="18">
        <v>41718</v>
      </c>
      <c r="K15" s="18">
        <v>41809</v>
      </c>
      <c r="L15" s="12"/>
    </row>
    <row r="16" spans="1:12">
      <c r="B16" s="6" t="s">
        <v>45</v>
      </c>
      <c r="C16" s="7">
        <v>41719</v>
      </c>
      <c r="D16" s="8" t="s">
        <v>31</v>
      </c>
      <c r="E16" s="9"/>
      <c r="F16" s="9">
        <v>40000</v>
      </c>
      <c r="G16" s="9"/>
      <c r="H16" s="9"/>
      <c r="I16" s="8" t="s">
        <v>16</v>
      </c>
      <c r="J16" s="10">
        <v>41729</v>
      </c>
      <c r="K16" s="10">
        <v>41752</v>
      </c>
      <c r="L16" s="12"/>
    </row>
    <row r="17" spans="2:12" ht="30">
      <c r="B17" s="13" t="s">
        <v>46</v>
      </c>
      <c r="C17" s="14">
        <v>41731</v>
      </c>
      <c r="D17" s="15" t="s">
        <v>24</v>
      </c>
      <c r="E17" s="16"/>
      <c r="F17" s="16">
        <v>177500</v>
      </c>
      <c r="G17" s="16"/>
      <c r="H17" s="17"/>
      <c r="I17" s="15" t="s">
        <v>20</v>
      </c>
      <c r="J17" s="18">
        <v>41731</v>
      </c>
      <c r="K17" s="23" t="s">
        <v>47</v>
      </c>
      <c r="L17" s="12"/>
    </row>
    <row r="18" spans="2:12">
      <c r="B18" s="6" t="s">
        <v>48</v>
      </c>
      <c r="C18" s="7">
        <v>41732</v>
      </c>
      <c r="D18" s="8" t="s">
        <v>49</v>
      </c>
      <c r="E18" s="9"/>
      <c r="F18" s="9">
        <v>50000</v>
      </c>
      <c r="G18" s="9"/>
      <c r="H18" s="9"/>
      <c r="I18" s="8" t="s">
        <v>20</v>
      </c>
      <c r="J18" s="10">
        <v>41732</v>
      </c>
      <c r="K18" s="10">
        <v>41779</v>
      </c>
      <c r="L18" s="12"/>
    </row>
    <row r="19" spans="2:12">
      <c r="B19" s="13" t="s">
        <v>50</v>
      </c>
      <c r="C19" s="14">
        <v>41732</v>
      </c>
      <c r="D19" s="15" t="s">
        <v>49</v>
      </c>
      <c r="E19" s="16"/>
      <c r="F19" s="16">
        <v>33750</v>
      </c>
      <c r="G19" s="16"/>
      <c r="H19" s="17"/>
      <c r="I19" s="15" t="s">
        <v>20</v>
      </c>
      <c r="J19" s="18">
        <v>41759</v>
      </c>
      <c r="K19" s="18">
        <v>41774</v>
      </c>
      <c r="L19" s="12"/>
    </row>
    <row r="20" spans="2:12">
      <c r="B20" s="6" t="s">
        <v>51</v>
      </c>
      <c r="C20" s="7">
        <v>41752</v>
      </c>
      <c r="D20" s="8" t="s">
        <v>24</v>
      </c>
      <c r="E20" s="9"/>
      <c r="F20" s="9">
        <v>177500</v>
      </c>
      <c r="G20" s="9"/>
      <c r="H20" s="9"/>
      <c r="I20" s="8" t="s">
        <v>20</v>
      </c>
      <c r="J20" s="10">
        <v>41801</v>
      </c>
      <c r="K20" s="10">
        <v>41842</v>
      </c>
      <c r="L20" s="12"/>
    </row>
    <row r="21" spans="2:12">
      <c r="B21" s="13" t="s">
        <v>52</v>
      </c>
      <c r="C21" s="14">
        <v>41759</v>
      </c>
      <c r="D21" s="15" t="s">
        <v>53</v>
      </c>
      <c r="E21" s="16"/>
      <c r="F21" s="16">
        <v>29000</v>
      </c>
      <c r="G21" s="16"/>
      <c r="H21" s="17"/>
      <c r="I21" s="15" t="s">
        <v>16</v>
      </c>
      <c r="J21" s="18">
        <v>41759</v>
      </c>
      <c r="K21" s="18">
        <v>41761</v>
      </c>
      <c r="L21" s="12"/>
    </row>
    <row r="22" spans="2:12">
      <c r="B22" s="6" t="s">
        <v>54</v>
      </c>
      <c r="C22" s="7">
        <v>41764</v>
      </c>
      <c r="D22" s="8" t="s">
        <v>33</v>
      </c>
      <c r="E22" s="9"/>
      <c r="F22" s="9">
        <v>27561</v>
      </c>
      <c r="G22" s="9"/>
      <c r="H22" s="9"/>
      <c r="I22" s="8" t="s">
        <v>16</v>
      </c>
      <c r="J22" s="10">
        <v>41795</v>
      </c>
      <c r="K22" s="10">
        <v>41828</v>
      </c>
      <c r="L22" s="12"/>
    </row>
    <row r="23" spans="2:12">
      <c r="B23" s="13" t="s">
        <v>55</v>
      </c>
      <c r="C23" s="14">
        <v>41785</v>
      </c>
      <c r="D23" s="15" t="s">
        <v>35</v>
      </c>
      <c r="E23" s="16"/>
      <c r="F23" s="16">
        <v>161349.47</v>
      </c>
      <c r="G23" s="16">
        <v>220000</v>
      </c>
      <c r="H23" s="17">
        <f>G23/F23</f>
        <v>1.3634999854663297</v>
      </c>
      <c r="I23" s="15" t="s">
        <v>20</v>
      </c>
      <c r="J23" s="18">
        <v>41785</v>
      </c>
      <c r="K23" s="18">
        <v>41816</v>
      </c>
    </row>
    <row r="24" spans="2:12">
      <c r="B24" s="6" t="s">
        <v>56</v>
      </c>
      <c r="C24" s="7">
        <v>41788</v>
      </c>
      <c r="D24" s="8" t="s">
        <v>57</v>
      </c>
      <c r="E24" s="9"/>
      <c r="F24" s="9">
        <v>164000</v>
      </c>
      <c r="G24" s="9"/>
      <c r="H24" s="9"/>
      <c r="I24" s="8" t="s">
        <v>16</v>
      </c>
      <c r="J24" s="10">
        <v>41788</v>
      </c>
      <c r="K24" s="10">
        <v>41801</v>
      </c>
      <c r="L24" s="12"/>
    </row>
    <row r="25" spans="2:12">
      <c r="B25" s="13" t="s">
        <v>58</v>
      </c>
      <c r="C25" s="14">
        <v>41800</v>
      </c>
      <c r="D25" s="15" t="s">
        <v>49</v>
      </c>
      <c r="E25" s="16"/>
      <c r="F25" s="16">
        <v>33750</v>
      </c>
      <c r="G25" s="16"/>
      <c r="H25" s="17"/>
      <c r="I25" s="15" t="s">
        <v>20</v>
      </c>
      <c r="J25" s="18">
        <v>41820</v>
      </c>
      <c r="K25" s="18">
        <v>41827</v>
      </c>
    </row>
    <row r="26" spans="2:12">
      <c r="B26" s="6" t="s">
        <v>59</v>
      </c>
      <c r="C26" s="7">
        <v>41800</v>
      </c>
      <c r="D26" s="8" t="s">
        <v>49</v>
      </c>
      <c r="E26" s="9"/>
      <c r="F26" s="9">
        <v>5000</v>
      </c>
      <c r="G26" s="9"/>
      <c r="H26" s="9"/>
      <c r="I26" s="8" t="s">
        <v>20</v>
      </c>
      <c r="J26" s="10">
        <v>41820</v>
      </c>
      <c r="K26" s="10">
        <v>41827</v>
      </c>
      <c r="L26" s="12"/>
    </row>
    <row r="27" spans="2:12" ht="30">
      <c r="B27" s="13" t="s">
        <v>60</v>
      </c>
      <c r="C27" s="14">
        <v>41807</v>
      </c>
      <c r="D27" s="24" t="s">
        <v>61</v>
      </c>
      <c r="E27" s="16"/>
      <c r="F27" s="16">
        <v>9487.32</v>
      </c>
      <c r="G27" s="16"/>
      <c r="H27" s="17"/>
      <c r="I27" s="15" t="s">
        <v>20</v>
      </c>
      <c r="J27" s="18">
        <v>41807</v>
      </c>
      <c r="K27" s="21"/>
      <c r="L27" s="12"/>
    </row>
    <row r="28" spans="2:12">
      <c r="B28" s="6" t="s">
        <v>62</v>
      </c>
      <c r="C28" s="7">
        <v>41810</v>
      </c>
      <c r="D28" s="8" t="s">
        <v>63</v>
      </c>
      <c r="E28" s="9"/>
      <c r="F28" s="9">
        <v>38000</v>
      </c>
      <c r="G28" s="9"/>
      <c r="H28" s="9"/>
      <c r="I28" s="8" t="s">
        <v>16</v>
      </c>
      <c r="J28" s="10">
        <v>41810</v>
      </c>
      <c r="K28" s="10">
        <v>41820</v>
      </c>
      <c r="L28" s="12"/>
    </row>
    <row r="29" spans="2:12">
      <c r="B29" s="13" t="s">
        <v>64</v>
      </c>
      <c r="C29" s="14">
        <v>41813</v>
      </c>
      <c r="D29" s="15" t="s">
        <v>31</v>
      </c>
      <c r="E29" s="16"/>
      <c r="F29" s="16">
        <v>40000</v>
      </c>
      <c r="G29" s="16"/>
      <c r="H29" s="17"/>
      <c r="I29" s="15" t="s">
        <v>16</v>
      </c>
      <c r="J29" s="18">
        <v>41820</v>
      </c>
      <c r="K29" s="18">
        <v>41821</v>
      </c>
      <c r="L29" s="12"/>
    </row>
    <row r="30" spans="2:12">
      <c r="B30" s="6" t="s">
        <v>65</v>
      </c>
      <c r="C30" s="7">
        <v>41815</v>
      </c>
      <c r="D30" s="8" t="s">
        <v>35</v>
      </c>
      <c r="E30" s="9"/>
      <c r="F30" s="9">
        <v>161550.89000000001</v>
      </c>
      <c r="G30" s="9">
        <v>220000</v>
      </c>
      <c r="H30" s="20">
        <f>G30/F30</f>
        <v>1.3617999876076199</v>
      </c>
      <c r="I30" s="8" t="s">
        <v>20</v>
      </c>
      <c r="J30" s="10">
        <v>41815</v>
      </c>
      <c r="K30" s="10">
        <v>41816</v>
      </c>
      <c r="L30" s="12"/>
    </row>
    <row r="31" spans="2:12">
      <c r="B31" s="13" t="s">
        <v>66</v>
      </c>
      <c r="C31" s="14">
        <v>41822</v>
      </c>
      <c r="D31" s="15" t="s">
        <v>63</v>
      </c>
      <c r="E31" s="16"/>
      <c r="F31" s="16">
        <v>50000</v>
      </c>
      <c r="G31" s="16"/>
      <c r="H31" s="17"/>
      <c r="I31" s="15" t="s">
        <v>16</v>
      </c>
      <c r="J31" s="18">
        <v>41822</v>
      </c>
      <c r="K31" s="18">
        <v>41828</v>
      </c>
      <c r="L31" s="12"/>
    </row>
    <row r="32" spans="2:12">
      <c r="B32" s="6" t="s">
        <v>67</v>
      </c>
      <c r="C32" s="7">
        <v>41842</v>
      </c>
      <c r="D32" s="8" t="s">
        <v>68</v>
      </c>
      <c r="E32" s="9"/>
      <c r="F32" s="9">
        <v>35600</v>
      </c>
      <c r="G32" s="9"/>
      <c r="H32" s="9"/>
      <c r="I32" s="8" t="s">
        <v>20</v>
      </c>
      <c r="J32" s="10">
        <v>41863</v>
      </c>
      <c r="K32" s="10">
        <v>41859</v>
      </c>
      <c r="L32" s="12"/>
    </row>
    <row r="33" spans="1:12" ht="15.75">
      <c r="B33" s="25" t="s">
        <v>69</v>
      </c>
      <c r="C33" s="14">
        <v>41848</v>
      </c>
      <c r="D33" s="15" t="s">
        <v>24</v>
      </c>
      <c r="E33" s="16"/>
      <c r="F33" s="16">
        <v>4237.72</v>
      </c>
      <c r="G33" s="16"/>
      <c r="H33" s="17"/>
      <c r="I33" s="15" t="s">
        <v>20</v>
      </c>
      <c r="J33" s="18">
        <v>41848</v>
      </c>
      <c r="K33" s="18">
        <v>42023</v>
      </c>
      <c r="L33" s="12"/>
    </row>
    <row r="34" spans="1:12">
      <c r="B34" s="6" t="s">
        <v>70</v>
      </c>
      <c r="C34" s="7">
        <f>+C14</f>
        <v>41717</v>
      </c>
      <c r="D34" s="8" t="s">
        <v>33</v>
      </c>
      <c r="E34" s="9"/>
      <c r="F34" s="9">
        <v>27561</v>
      </c>
      <c r="G34" s="9"/>
      <c r="H34" s="9"/>
      <c r="I34" s="8" t="s">
        <v>16</v>
      </c>
      <c r="J34" s="10">
        <v>41883</v>
      </c>
      <c r="K34" s="10">
        <v>41912</v>
      </c>
      <c r="L34" s="12"/>
    </row>
    <row r="35" spans="1:12">
      <c r="B35" s="13" t="s">
        <v>71</v>
      </c>
      <c r="C35" s="14">
        <v>41852</v>
      </c>
      <c r="D35" s="15" t="s">
        <v>28</v>
      </c>
      <c r="E35" s="16"/>
      <c r="F35" s="16">
        <v>33850</v>
      </c>
      <c r="G35" s="16"/>
      <c r="H35" s="17"/>
      <c r="I35" s="15" t="s">
        <v>20</v>
      </c>
      <c r="J35" s="18">
        <v>41883</v>
      </c>
      <c r="K35" s="18">
        <v>41873</v>
      </c>
    </row>
    <row r="36" spans="1:12" ht="30">
      <c r="B36" s="6" t="s">
        <v>72</v>
      </c>
      <c r="C36" s="7">
        <v>41879</v>
      </c>
      <c r="D36" s="8" t="s">
        <v>35</v>
      </c>
      <c r="E36" s="9"/>
      <c r="F36" s="26">
        <f>G36/H36</f>
        <v>174533.31309758688</v>
      </c>
      <c r="G36" s="9">
        <v>230000</v>
      </c>
      <c r="H36" s="27">
        <v>1.3178000000000001</v>
      </c>
      <c r="I36" s="8" t="s">
        <v>20</v>
      </c>
      <c r="J36" s="10">
        <v>41879</v>
      </c>
      <c r="K36" s="28" t="s">
        <v>73</v>
      </c>
    </row>
    <row r="37" spans="1:12">
      <c r="B37" s="13" t="s">
        <v>74</v>
      </c>
      <c r="C37" s="14">
        <v>41883</v>
      </c>
      <c r="D37" s="15" t="s">
        <v>75</v>
      </c>
      <c r="E37" s="16"/>
      <c r="F37" s="16">
        <f>G37/H37</f>
        <v>201781.77111094192</v>
      </c>
      <c r="G37" s="16">
        <v>265000</v>
      </c>
      <c r="H37" s="17">
        <v>1.3132999999999999</v>
      </c>
      <c r="I37" s="15" t="s">
        <v>20</v>
      </c>
      <c r="J37" s="18">
        <v>41883</v>
      </c>
      <c r="K37" s="18">
        <v>41890</v>
      </c>
      <c r="L37" s="12"/>
    </row>
    <row r="38" spans="1:12">
      <c r="B38" s="6" t="s">
        <v>76</v>
      </c>
      <c r="C38" s="7">
        <v>41887</v>
      </c>
      <c r="D38" s="8" t="s">
        <v>42</v>
      </c>
      <c r="E38" s="9"/>
      <c r="F38" s="9">
        <f>G38/H38</f>
        <v>119709.60766141489</v>
      </c>
      <c r="G38" s="9">
        <v>155000</v>
      </c>
      <c r="H38" s="27">
        <v>1.2948</v>
      </c>
      <c r="I38" s="8" t="s">
        <v>20</v>
      </c>
      <c r="J38" s="10">
        <v>41887</v>
      </c>
      <c r="K38" s="10">
        <v>41890</v>
      </c>
      <c r="L38" s="12"/>
    </row>
    <row r="39" spans="1:12">
      <c r="A39" s="1" t="s">
        <v>29</v>
      </c>
      <c r="B39" s="13" t="s">
        <v>77</v>
      </c>
      <c r="C39" s="14">
        <v>41892</v>
      </c>
      <c r="D39" s="15" t="s">
        <v>49</v>
      </c>
      <c r="E39" s="16"/>
      <c r="F39" s="16">
        <v>33750</v>
      </c>
      <c r="G39" s="29"/>
      <c r="H39" s="30"/>
      <c r="I39" s="15" t="s">
        <v>20</v>
      </c>
      <c r="J39" s="18">
        <v>41912</v>
      </c>
      <c r="K39" s="18">
        <v>41914</v>
      </c>
    </row>
    <row r="40" spans="1:12">
      <c r="B40" s="6" t="s">
        <v>78</v>
      </c>
      <c r="C40" s="7">
        <v>41892</v>
      </c>
      <c r="D40" s="8" t="s">
        <v>31</v>
      </c>
      <c r="E40" s="9"/>
      <c r="F40" s="9">
        <v>40000</v>
      </c>
      <c r="G40" s="9"/>
      <c r="H40" s="9"/>
      <c r="I40" s="8" t="s">
        <v>79</v>
      </c>
      <c r="J40" s="10">
        <v>41912</v>
      </c>
      <c r="K40" s="10">
        <v>41905</v>
      </c>
      <c r="L40" s="12"/>
    </row>
    <row r="41" spans="1:12">
      <c r="B41" s="31" t="s">
        <v>80</v>
      </c>
      <c r="C41" s="32">
        <v>41892</v>
      </c>
      <c r="D41" s="33" t="s">
        <v>81</v>
      </c>
      <c r="E41" s="29"/>
      <c r="F41" s="29">
        <v>-202500</v>
      </c>
      <c r="G41" s="29"/>
      <c r="H41" s="30"/>
      <c r="I41" s="33" t="s">
        <v>16</v>
      </c>
      <c r="J41" s="34">
        <v>41892</v>
      </c>
      <c r="K41" s="34">
        <v>41892</v>
      </c>
      <c r="L41" s="12"/>
    </row>
    <row r="42" spans="1:12">
      <c r="B42" s="13" t="s">
        <v>82</v>
      </c>
      <c r="C42" s="14">
        <v>41904</v>
      </c>
      <c r="D42" s="15" t="s">
        <v>24</v>
      </c>
      <c r="E42" s="16"/>
      <c r="F42" s="16">
        <v>151000</v>
      </c>
      <c r="G42" s="29"/>
      <c r="H42" s="30"/>
      <c r="I42" s="15" t="s">
        <v>20</v>
      </c>
      <c r="J42" s="18">
        <v>41934</v>
      </c>
      <c r="K42" s="18">
        <v>41942</v>
      </c>
      <c r="L42" s="12"/>
    </row>
    <row r="43" spans="1:12">
      <c r="B43" s="35" t="s">
        <v>83</v>
      </c>
      <c r="C43" s="36">
        <v>41907</v>
      </c>
      <c r="D43" s="37" t="s">
        <v>35</v>
      </c>
      <c r="E43" s="38"/>
      <c r="F43" s="38">
        <v>-58999.37</v>
      </c>
      <c r="G43" s="38">
        <v>-75000</v>
      </c>
      <c r="H43" s="39">
        <v>1.2826</v>
      </c>
      <c r="I43" s="37" t="s">
        <v>20</v>
      </c>
      <c r="J43" s="40">
        <v>41907</v>
      </c>
      <c r="K43" s="40">
        <v>41907</v>
      </c>
      <c r="L43" s="12"/>
    </row>
    <row r="44" spans="1:12" ht="30">
      <c r="B44" s="13" t="s">
        <v>84</v>
      </c>
      <c r="C44" s="14">
        <v>41911</v>
      </c>
      <c r="D44" s="15" t="s">
        <v>75</v>
      </c>
      <c r="E44" s="16"/>
      <c r="F44" s="9">
        <v>208644.99</v>
      </c>
      <c r="G44" s="16">
        <v>265000</v>
      </c>
      <c r="H44" s="41">
        <v>1.2732000000000001</v>
      </c>
      <c r="I44" s="15" t="s">
        <v>20</v>
      </c>
      <c r="J44" s="18">
        <v>41911</v>
      </c>
      <c r="K44" s="23" t="s">
        <v>85</v>
      </c>
      <c r="L44" s="12"/>
    </row>
    <row r="45" spans="1:12">
      <c r="B45" s="6" t="s">
        <v>86</v>
      </c>
      <c r="C45" s="7">
        <v>41915</v>
      </c>
      <c r="D45" s="8" t="s">
        <v>87</v>
      </c>
      <c r="E45" s="9"/>
      <c r="F45" s="9">
        <v>75000</v>
      </c>
      <c r="G45" s="9"/>
      <c r="H45" s="42"/>
      <c r="I45" s="8" t="s">
        <v>20</v>
      </c>
      <c r="J45" s="10">
        <v>41942</v>
      </c>
      <c r="K45" s="10">
        <v>41947</v>
      </c>
    </row>
    <row r="46" spans="1:12">
      <c r="B46" s="13" t="s">
        <v>88</v>
      </c>
      <c r="C46" s="14">
        <v>41928</v>
      </c>
      <c r="D46" s="15" t="s">
        <v>75</v>
      </c>
      <c r="E46" s="16"/>
      <c r="F46" s="16">
        <f>G46/H46</f>
        <v>188250.0588281434</v>
      </c>
      <c r="G46" s="16">
        <v>240000</v>
      </c>
      <c r="H46" s="17">
        <v>1.2748999999999999</v>
      </c>
      <c r="I46" s="15" t="s">
        <v>20</v>
      </c>
      <c r="J46" s="18">
        <v>41928</v>
      </c>
      <c r="K46" s="18">
        <v>41935</v>
      </c>
      <c r="L46" s="12"/>
    </row>
    <row r="47" spans="1:12">
      <c r="B47" s="6" t="s">
        <v>89</v>
      </c>
      <c r="C47" s="7">
        <v>41928</v>
      </c>
      <c r="D47" s="8" t="s">
        <v>75</v>
      </c>
      <c r="E47" s="9"/>
      <c r="F47" s="9">
        <f>G47/H47</f>
        <v>207859.43995607499</v>
      </c>
      <c r="G47" s="9">
        <v>265000</v>
      </c>
      <c r="H47" s="27">
        <v>1.2748999999999999</v>
      </c>
      <c r="I47" s="8" t="s">
        <v>20</v>
      </c>
      <c r="J47" s="10">
        <v>41928</v>
      </c>
      <c r="K47" s="10">
        <v>41940</v>
      </c>
      <c r="L47" s="12"/>
    </row>
    <row r="48" spans="1:12">
      <c r="B48" s="13" t="s">
        <v>90</v>
      </c>
      <c r="C48" s="14">
        <v>41932</v>
      </c>
      <c r="D48" s="15" t="s">
        <v>91</v>
      </c>
      <c r="E48" s="16"/>
      <c r="F48" s="16">
        <v>119900</v>
      </c>
      <c r="G48" s="16"/>
      <c r="H48" s="17"/>
      <c r="I48" s="15" t="s">
        <v>16</v>
      </c>
      <c r="J48" s="18">
        <v>41963</v>
      </c>
      <c r="K48" s="18">
        <v>41975</v>
      </c>
      <c r="L48" s="12"/>
    </row>
    <row r="49" spans="2:12">
      <c r="B49" s="35" t="s">
        <v>92</v>
      </c>
      <c r="C49" s="36">
        <v>41934</v>
      </c>
      <c r="D49" s="37" t="s">
        <v>75</v>
      </c>
      <c r="E49" s="38"/>
      <c r="F49" s="38">
        <v>-39391.79</v>
      </c>
      <c r="G49" s="38">
        <v>-50000</v>
      </c>
      <c r="H49" s="39">
        <v>1.2762</v>
      </c>
      <c r="I49" s="37" t="s">
        <v>20</v>
      </c>
      <c r="J49" s="40">
        <v>41934</v>
      </c>
      <c r="K49" s="40">
        <v>41934</v>
      </c>
      <c r="L49" s="12"/>
    </row>
    <row r="50" spans="2:12">
      <c r="B50" s="13" t="s">
        <v>93</v>
      </c>
      <c r="C50" s="14">
        <v>41954</v>
      </c>
      <c r="D50" s="15" t="s">
        <v>94</v>
      </c>
      <c r="E50" s="16"/>
      <c r="F50" s="16">
        <v>64000</v>
      </c>
      <c r="G50" s="16"/>
      <c r="H50" s="17"/>
      <c r="I50" s="15" t="s">
        <v>20</v>
      </c>
      <c r="J50" s="18">
        <v>41984</v>
      </c>
      <c r="K50" s="18">
        <v>41995</v>
      </c>
    </row>
    <row r="51" spans="2:12">
      <c r="B51" s="6" t="s">
        <v>95</v>
      </c>
      <c r="C51" s="7">
        <v>41961</v>
      </c>
      <c r="D51" s="8" t="s">
        <v>96</v>
      </c>
      <c r="E51" s="9"/>
      <c r="F51" s="9">
        <v>215000</v>
      </c>
      <c r="G51" s="9"/>
      <c r="H51" s="27"/>
      <c r="I51" s="8" t="s">
        <v>79</v>
      </c>
      <c r="J51" s="10">
        <v>41961</v>
      </c>
      <c r="K51" s="10">
        <v>41964</v>
      </c>
      <c r="L51" s="12"/>
    </row>
    <row r="52" spans="2:12">
      <c r="B52" s="13" t="s">
        <v>97</v>
      </c>
      <c r="C52" s="14">
        <v>41964</v>
      </c>
      <c r="D52" s="15" t="s">
        <v>33</v>
      </c>
      <c r="E52" s="16"/>
      <c r="F52" s="16">
        <v>27561</v>
      </c>
      <c r="G52" s="16"/>
      <c r="H52" s="17"/>
      <c r="I52" s="15" t="s">
        <v>16</v>
      </c>
      <c r="J52" s="18">
        <v>41994</v>
      </c>
      <c r="K52" s="43"/>
      <c r="L52" s="12"/>
    </row>
    <row r="53" spans="2:12" ht="45">
      <c r="B53" s="6" t="s">
        <v>98</v>
      </c>
      <c r="C53" s="7">
        <v>41967</v>
      </c>
      <c r="D53" s="8" t="s">
        <v>75</v>
      </c>
      <c r="E53" s="9"/>
      <c r="F53" s="9">
        <v>213537.47</v>
      </c>
      <c r="G53" s="9">
        <v>265000</v>
      </c>
      <c r="H53" s="27">
        <v>1.2422</v>
      </c>
      <c r="I53" s="8" t="s">
        <v>20</v>
      </c>
      <c r="J53" s="10">
        <v>41967</v>
      </c>
      <c r="K53" s="28" t="s">
        <v>99</v>
      </c>
      <c r="L53" s="12"/>
    </row>
    <row r="54" spans="2:12" ht="30">
      <c r="B54" s="13" t="s">
        <v>100</v>
      </c>
      <c r="C54" s="14">
        <v>41967</v>
      </c>
      <c r="D54" s="15" t="s">
        <v>75</v>
      </c>
      <c r="E54" s="16"/>
      <c r="F54" s="16">
        <v>213537.47</v>
      </c>
      <c r="G54" s="16">
        <v>265000</v>
      </c>
      <c r="H54" s="17">
        <v>1.2422</v>
      </c>
      <c r="I54" s="15" t="s">
        <v>20</v>
      </c>
      <c r="J54" s="18">
        <v>41967</v>
      </c>
      <c r="K54" s="23" t="s">
        <v>166</v>
      </c>
      <c r="L54" s="12"/>
    </row>
    <row r="55" spans="2:12">
      <c r="B55" s="6" t="s">
        <v>101</v>
      </c>
      <c r="C55" s="7">
        <v>41974</v>
      </c>
      <c r="D55" s="8" t="s">
        <v>102</v>
      </c>
      <c r="E55" s="9"/>
      <c r="F55" s="9">
        <v>76500</v>
      </c>
      <c r="G55" s="9"/>
      <c r="H55" s="27"/>
      <c r="I55" s="8" t="s">
        <v>16</v>
      </c>
      <c r="J55" s="10">
        <v>41974</v>
      </c>
      <c r="K55" s="43"/>
      <c r="L55" s="12"/>
    </row>
    <row r="56" spans="2:12">
      <c r="B56" s="13" t="s">
        <v>103</v>
      </c>
      <c r="C56" s="14">
        <v>41974</v>
      </c>
      <c r="D56" s="15" t="s">
        <v>102</v>
      </c>
      <c r="E56" s="16"/>
      <c r="F56" s="16">
        <v>35000</v>
      </c>
      <c r="G56" s="16"/>
      <c r="H56" s="17"/>
      <c r="I56" s="15" t="s">
        <v>16</v>
      </c>
      <c r="J56" s="18">
        <v>41974</v>
      </c>
      <c r="K56" s="18">
        <v>41984</v>
      </c>
      <c r="L56" s="12"/>
    </row>
    <row r="57" spans="2:12">
      <c r="B57" s="6" t="s">
        <v>104</v>
      </c>
      <c r="C57" s="7">
        <v>41974</v>
      </c>
      <c r="D57" s="8" t="s">
        <v>102</v>
      </c>
      <c r="E57" s="9"/>
      <c r="F57" s="9">
        <v>16875</v>
      </c>
      <c r="G57" s="9"/>
      <c r="H57" s="27"/>
      <c r="I57" s="8" t="s">
        <v>16</v>
      </c>
      <c r="J57" s="10">
        <v>41974</v>
      </c>
      <c r="K57" s="43"/>
      <c r="L57" s="12"/>
    </row>
    <row r="58" spans="2:12">
      <c r="B58" s="13" t="s">
        <v>105</v>
      </c>
      <c r="C58" s="14">
        <v>41974</v>
      </c>
      <c r="D58" s="15" t="s">
        <v>28</v>
      </c>
      <c r="E58" s="16"/>
      <c r="F58" s="16">
        <v>78000</v>
      </c>
      <c r="G58" s="16"/>
      <c r="H58" s="17"/>
      <c r="I58" s="15" t="s">
        <v>16</v>
      </c>
      <c r="J58" s="18">
        <v>42004</v>
      </c>
      <c r="K58" s="43"/>
      <c r="L58" s="12"/>
    </row>
    <row r="59" spans="2:12">
      <c r="B59" s="6" t="s">
        <v>106</v>
      </c>
      <c r="C59" s="7">
        <v>41975</v>
      </c>
      <c r="D59" s="8" t="s">
        <v>31</v>
      </c>
      <c r="E59" s="9"/>
      <c r="F59" s="9">
        <v>40000</v>
      </c>
      <c r="G59" s="9"/>
      <c r="H59" s="27"/>
      <c r="I59" s="8" t="s">
        <v>16</v>
      </c>
      <c r="J59" s="10">
        <v>42004</v>
      </c>
      <c r="K59" s="10">
        <v>42025</v>
      </c>
      <c r="L59" s="12"/>
    </row>
    <row r="60" spans="2:12">
      <c r="B60" s="13" t="s">
        <v>107</v>
      </c>
      <c r="C60" s="14">
        <v>41983</v>
      </c>
      <c r="D60" s="15" t="s">
        <v>49</v>
      </c>
      <c r="E60" s="16"/>
      <c r="F60" s="16">
        <v>33750</v>
      </c>
      <c r="G60" s="16"/>
      <c r="H60" s="17"/>
      <c r="I60" s="15" t="s">
        <v>20</v>
      </c>
      <c r="J60" s="18">
        <v>42004</v>
      </c>
      <c r="K60" s="18">
        <v>41996</v>
      </c>
      <c r="L60" s="12"/>
    </row>
    <row r="61" spans="2:12">
      <c r="B61" s="6" t="s">
        <v>108</v>
      </c>
      <c r="C61" s="7">
        <v>41983</v>
      </c>
      <c r="D61" s="8" t="s">
        <v>109</v>
      </c>
      <c r="E61" s="9"/>
      <c r="F61" s="9">
        <v>210000</v>
      </c>
      <c r="G61" s="9"/>
      <c r="H61" s="27"/>
      <c r="I61" s="8" t="s">
        <v>16</v>
      </c>
      <c r="J61" s="10">
        <v>42013</v>
      </c>
      <c r="K61" s="18">
        <v>42002</v>
      </c>
      <c r="L61" s="12"/>
    </row>
    <row r="62" spans="2:12">
      <c r="B62" s="13" t="s">
        <v>110</v>
      </c>
      <c r="C62" s="14">
        <v>41983</v>
      </c>
      <c r="D62" s="15" t="s">
        <v>26</v>
      </c>
      <c r="E62" s="16"/>
      <c r="F62" s="16">
        <v>17000</v>
      </c>
      <c r="G62" s="16"/>
      <c r="H62" s="17"/>
      <c r="I62" s="15" t="s">
        <v>20</v>
      </c>
      <c r="J62" s="18">
        <v>42014</v>
      </c>
      <c r="K62" s="43"/>
      <c r="L62" s="12"/>
    </row>
    <row r="63" spans="2:12">
      <c r="B63" s="6" t="s">
        <v>111</v>
      </c>
      <c r="C63" s="7">
        <v>41984</v>
      </c>
      <c r="D63" s="8" t="s">
        <v>35</v>
      </c>
      <c r="E63" s="9"/>
      <c r="F63" s="9">
        <f>G63/H63</f>
        <v>132764.72481493402</v>
      </c>
      <c r="G63" s="9">
        <v>165000</v>
      </c>
      <c r="H63" s="27">
        <v>1.2427999999999999</v>
      </c>
      <c r="I63" s="8" t="s">
        <v>20</v>
      </c>
      <c r="J63" s="10">
        <v>41984</v>
      </c>
      <c r="K63" s="10">
        <v>41985</v>
      </c>
    </row>
    <row r="64" spans="2:12">
      <c r="B64" s="13" t="s">
        <v>112</v>
      </c>
      <c r="C64" s="14">
        <v>41985</v>
      </c>
      <c r="D64" s="15" t="s">
        <v>113</v>
      </c>
      <c r="E64" s="16"/>
      <c r="F64" s="16">
        <v>2289156.63</v>
      </c>
      <c r="G64" s="16">
        <v>2850000</v>
      </c>
      <c r="H64" s="17">
        <v>1.2427999999999999</v>
      </c>
      <c r="I64" s="15" t="s">
        <v>20</v>
      </c>
      <c r="J64" s="18">
        <v>41994</v>
      </c>
      <c r="K64" s="43"/>
      <c r="L64" s="12"/>
    </row>
    <row r="65" spans="2:12">
      <c r="B65" s="6" t="s">
        <v>114</v>
      </c>
      <c r="C65" s="7">
        <v>41988</v>
      </c>
      <c r="D65" s="8" t="s">
        <v>115</v>
      </c>
      <c r="E65" s="9"/>
      <c r="F65" s="9">
        <v>180000</v>
      </c>
      <c r="G65" s="9"/>
      <c r="H65" s="27"/>
      <c r="I65" s="8" t="s">
        <v>13</v>
      </c>
      <c r="J65" s="10">
        <v>41988</v>
      </c>
      <c r="K65" s="43"/>
      <c r="L65" s="12"/>
    </row>
    <row r="66" spans="2:12" ht="30">
      <c r="B66" s="13" t="s">
        <v>116</v>
      </c>
      <c r="C66" s="14">
        <v>41990</v>
      </c>
      <c r="D66" s="15" t="s">
        <v>117</v>
      </c>
      <c r="E66" s="16"/>
      <c r="F66" s="16">
        <f>G66/H66</f>
        <v>281169.66580976866</v>
      </c>
      <c r="G66" s="16">
        <v>350000</v>
      </c>
      <c r="H66" s="17">
        <v>1.2447999999999999</v>
      </c>
      <c r="I66" s="15" t="s">
        <v>20</v>
      </c>
      <c r="J66" s="18">
        <v>42004</v>
      </c>
      <c r="K66" s="64" t="s">
        <v>167</v>
      </c>
      <c r="L66" s="12"/>
    </row>
    <row r="67" spans="2:12">
      <c r="B67" s="6" t="s">
        <v>118</v>
      </c>
      <c r="C67" s="7">
        <v>41992</v>
      </c>
      <c r="D67" s="8" t="s">
        <v>31</v>
      </c>
      <c r="E67" s="9"/>
      <c r="F67" s="9">
        <v>140000</v>
      </c>
      <c r="G67" s="9"/>
      <c r="H67" s="27"/>
      <c r="I67" s="8" t="s">
        <v>16</v>
      </c>
      <c r="J67" s="10">
        <v>42004</v>
      </c>
      <c r="K67" s="10">
        <v>42018</v>
      </c>
      <c r="L67" s="12"/>
    </row>
    <row r="68" spans="2:12">
      <c r="B68" s="13" t="s">
        <v>119</v>
      </c>
      <c r="C68" s="14">
        <v>41996</v>
      </c>
      <c r="D68" s="15" t="s">
        <v>120</v>
      </c>
      <c r="E68" s="16"/>
      <c r="F68" s="16">
        <v>91000</v>
      </c>
      <c r="G68" s="16"/>
      <c r="H68" s="17"/>
      <c r="I68" s="15" t="s">
        <v>13</v>
      </c>
      <c r="J68" s="18">
        <v>41996</v>
      </c>
      <c r="K68" s="18">
        <v>42004</v>
      </c>
      <c r="L68" s="12"/>
    </row>
    <row r="69" spans="2:12">
      <c r="B69" s="6" t="s">
        <v>121</v>
      </c>
      <c r="C69" s="7">
        <v>41996</v>
      </c>
      <c r="D69" s="8" t="s">
        <v>35</v>
      </c>
      <c r="E69" s="9"/>
      <c r="F69" s="9">
        <f>G69/H69</f>
        <v>180135.92074019488</v>
      </c>
      <c r="G69" s="9">
        <v>220000</v>
      </c>
      <c r="H69" s="27">
        <v>1.2213000000000001</v>
      </c>
      <c r="I69" s="8" t="s">
        <v>20</v>
      </c>
      <c r="J69" s="10">
        <v>42035</v>
      </c>
      <c r="K69" s="10">
        <v>42030</v>
      </c>
      <c r="L69" s="12"/>
    </row>
    <row r="70" spans="2:12">
      <c r="B70" s="13" t="s">
        <v>122</v>
      </c>
      <c r="C70" s="14">
        <v>41996</v>
      </c>
      <c r="D70" s="15" t="s">
        <v>35</v>
      </c>
      <c r="E70" s="16"/>
      <c r="F70" s="16">
        <f>G70/H70</f>
        <v>135101.94055514614</v>
      </c>
      <c r="G70" s="16">
        <v>165000</v>
      </c>
      <c r="H70" s="17">
        <v>1.2213000000000001</v>
      </c>
      <c r="I70" s="15" t="s">
        <v>20</v>
      </c>
      <c r="J70" s="18">
        <v>42185</v>
      </c>
      <c r="K70" s="43"/>
    </row>
    <row r="71" spans="2:12">
      <c r="B71" s="6" t="s">
        <v>123</v>
      </c>
      <c r="C71" s="7">
        <v>41996</v>
      </c>
      <c r="D71" s="8" t="s">
        <v>102</v>
      </c>
      <c r="E71" s="9"/>
      <c r="F71" s="9">
        <v>35000</v>
      </c>
      <c r="G71" s="9"/>
      <c r="H71" s="27"/>
      <c r="I71" s="8" t="s">
        <v>16</v>
      </c>
      <c r="J71" s="10">
        <v>42058</v>
      </c>
      <c r="K71" s="43"/>
      <c r="L71" s="12"/>
    </row>
    <row r="72" spans="2:12">
      <c r="B72" s="13" t="s">
        <v>124</v>
      </c>
      <c r="C72" s="14">
        <v>41996</v>
      </c>
      <c r="D72" s="15" t="s">
        <v>96</v>
      </c>
      <c r="E72" s="16"/>
      <c r="F72" s="16">
        <v>215000</v>
      </c>
      <c r="G72" s="16"/>
      <c r="H72" s="17"/>
      <c r="I72" s="15" t="s">
        <v>79</v>
      </c>
      <c r="J72" s="18">
        <v>42022</v>
      </c>
      <c r="K72" s="18">
        <v>42024</v>
      </c>
      <c r="L72" s="12"/>
    </row>
    <row r="73" spans="2:12">
      <c r="B73" s="6" t="s">
        <v>125</v>
      </c>
      <c r="C73" s="7">
        <v>41997</v>
      </c>
      <c r="D73" s="8" t="s">
        <v>126</v>
      </c>
      <c r="E73" s="9"/>
      <c r="F73" s="9">
        <v>486500</v>
      </c>
      <c r="G73" s="9"/>
      <c r="H73" s="27"/>
      <c r="I73" s="8" t="s">
        <v>13</v>
      </c>
      <c r="J73" s="10">
        <v>42023</v>
      </c>
      <c r="K73" s="10">
        <v>42025</v>
      </c>
      <c r="L73" s="12"/>
    </row>
    <row r="74" spans="2:12">
      <c r="B74" s="13" t="s">
        <v>127</v>
      </c>
      <c r="C74" s="14">
        <v>42003</v>
      </c>
      <c r="D74" s="15" t="s">
        <v>42</v>
      </c>
      <c r="E74" s="16"/>
      <c r="F74" s="16">
        <f>G74/H74</f>
        <v>94285.480036074441</v>
      </c>
      <c r="G74" s="16">
        <v>115000</v>
      </c>
      <c r="H74" s="17">
        <v>1.2197</v>
      </c>
      <c r="I74" s="15" t="s">
        <v>20</v>
      </c>
      <c r="J74" s="18">
        <v>42034</v>
      </c>
      <c r="K74" s="18">
        <v>42004</v>
      </c>
      <c r="L74" s="12"/>
    </row>
    <row r="75" spans="2:12">
      <c r="E75" s="44">
        <f>SUM(E2:E74)</f>
        <v>1871.11</v>
      </c>
      <c r="F75" s="44">
        <f>SUM(F2:F74)</f>
        <v>9204049.6226102803</v>
      </c>
      <c r="G75" s="44">
        <f>SUM(G2:G74)</f>
        <v>6483000</v>
      </c>
      <c r="H75" s="44"/>
    </row>
    <row r="76" spans="2:12">
      <c r="D76" s="48" t="s">
        <v>128</v>
      </c>
      <c r="E76" s="49"/>
      <c r="F76" s="50"/>
      <c r="G76" s="51"/>
      <c r="H76" s="46"/>
    </row>
    <row r="77" spans="2:12">
      <c r="D77" s="52" t="s">
        <v>129</v>
      </c>
      <c r="E77" s="53" t="s">
        <v>130</v>
      </c>
      <c r="F77" s="47"/>
      <c r="G77" s="54">
        <v>2403.4</v>
      </c>
      <c r="H77" s="55"/>
    </row>
    <row r="78" spans="2:12">
      <c r="D78" s="52" t="s">
        <v>131</v>
      </c>
      <c r="E78" s="47" t="s">
        <v>132</v>
      </c>
      <c r="F78" s="47"/>
      <c r="G78" s="54">
        <v>77000</v>
      </c>
      <c r="H78" s="55"/>
    </row>
    <row r="79" spans="2:12">
      <c r="D79" s="52" t="s">
        <v>133</v>
      </c>
      <c r="E79" s="47" t="s">
        <v>134</v>
      </c>
      <c r="F79" s="47"/>
      <c r="G79" s="54">
        <v>80000</v>
      </c>
      <c r="H79" s="55"/>
    </row>
    <row r="80" spans="2:12">
      <c r="D80" s="52" t="s">
        <v>135</v>
      </c>
      <c r="E80" s="47" t="s">
        <v>136</v>
      </c>
      <c r="F80" s="47"/>
      <c r="G80" s="54">
        <v>150000</v>
      </c>
      <c r="H80" s="55"/>
    </row>
    <row r="81" spans="4:8">
      <c r="D81" s="52" t="s">
        <v>137</v>
      </c>
      <c r="E81" s="47" t="s">
        <v>138</v>
      </c>
      <c r="F81" s="47"/>
      <c r="G81" s="54">
        <v>76000</v>
      </c>
      <c r="H81" s="55"/>
    </row>
    <row r="82" spans="4:8">
      <c r="D82" s="52" t="s">
        <v>139</v>
      </c>
      <c r="E82" s="47" t="s">
        <v>140</v>
      </c>
      <c r="F82" s="47"/>
      <c r="G82" s="54">
        <v>17333</v>
      </c>
      <c r="H82" s="55"/>
    </row>
    <row r="83" spans="4:8">
      <c r="D83" s="52" t="s">
        <v>141</v>
      </c>
      <c r="E83" s="47" t="s">
        <v>142</v>
      </c>
      <c r="F83" s="47"/>
      <c r="G83" s="54">
        <v>74800</v>
      </c>
      <c r="H83" s="55"/>
    </row>
    <row r="84" spans="4:8">
      <c r="D84" s="52" t="s">
        <v>143</v>
      </c>
      <c r="E84" s="47" t="s">
        <v>144</v>
      </c>
      <c r="F84" s="47"/>
      <c r="G84" s="54">
        <v>47252</v>
      </c>
      <c r="H84" s="55"/>
    </row>
    <row r="85" spans="4:8">
      <c r="D85" s="52" t="s">
        <v>145</v>
      </c>
      <c r="E85" s="47" t="s">
        <v>146</v>
      </c>
      <c r="F85" s="47"/>
      <c r="G85" s="54">
        <v>41000</v>
      </c>
      <c r="H85" s="55"/>
    </row>
    <row r="86" spans="4:8">
      <c r="D86" s="52" t="s">
        <v>147</v>
      </c>
      <c r="E86" s="47" t="s">
        <v>148</v>
      </c>
      <c r="F86" s="47"/>
      <c r="G86" s="54">
        <v>23733</v>
      </c>
      <c r="H86" s="55"/>
    </row>
    <row r="87" spans="4:8">
      <c r="D87" s="52" t="s">
        <v>149</v>
      </c>
      <c r="E87" s="47" t="s">
        <v>150</v>
      </c>
      <c r="F87" s="47"/>
      <c r="G87" s="54">
        <v>38334</v>
      </c>
      <c r="H87" s="55"/>
    </row>
    <row r="88" spans="4:8">
      <c r="D88" s="52" t="s">
        <v>151</v>
      </c>
      <c r="E88" s="47" t="s">
        <v>152</v>
      </c>
      <c r="F88" s="47"/>
      <c r="G88" s="54">
        <v>15833</v>
      </c>
      <c r="H88" s="55"/>
    </row>
    <row r="89" spans="4:8">
      <c r="D89" s="52" t="s">
        <v>153</v>
      </c>
      <c r="E89" s="47" t="s">
        <v>152</v>
      </c>
      <c r="F89" s="47"/>
      <c r="G89" s="54">
        <v>29286</v>
      </c>
      <c r="H89" s="55"/>
    </row>
    <row r="90" spans="4:8">
      <c r="D90" s="52" t="s">
        <v>154</v>
      </c>
      <c r="E90" s="47" t="s">
        <v>155</v>
      </c>
      <c r="F90" s="47"/>
      <c r="G90" s="54">
        <v>55932</v>
      </c>
      <c r="H90" s="56"/>
    </row>
    <row r="91" spans="4:8">
      <c r="D91" s="52" t="s">
        <v>156</v>
      </c>
      <c r="E91" s="47" t="s">
        <v>157</v>
      </c>
      <c r="F91" s="47"/>
      <c r="G91" s="54">
        <v>30000</v>
      </c>
      <c r="H91" s="56"/>
    </row>
    <row r="92" spans="4:8">
      <c r="D92" s="52" t="s">
        <v>158</v>
      </c>
      <c r="E92" s="47" t="s">
        <v>159</v>
      </c>
      <c r="F92" s="47"/>
      <c r="G92" s="54">
        <v>13500</v>
      </c>
      <c r="H92" s="55"/>
    </row>
    <row r="93" spans="4:8">
      <c r="D93" s="52" t="s">
        <v>160</v>
      </c>
      <c r="E93" s="47" t="s">
        <v>159</v>
      </c>
      <c r="F93" s="47"/>
      <c r="G93" s="54">
        <v>9000</v>
      </c>
      <c r="H93" s="55"/>
    </row>
    <row r="94" spans="4:8">
      <c r="D94" s="52" t="s">
        <v>161</v>
      </c>
      <c r="E94" s="47" t="s">
        <v>162</v>
      </c>
      <c r="F94" s="47"/>
      <c r="G94" s="54">
        <v>59000</v>
      </c>
      <c r="H94" s="55"/>
    </row>
    <row r="95" spans="4:8">
      <c r="D95" s="52" t="s">
        <v>163</v>
      </c>
      <c r="E95" s="47" t="s">
        <v>164</v>
      </c>
      <c r="F95" s="47"/>
      <c r="G95" s="54">
        <v>64000</v>
      </c>
      <c r="H95" s="56"/>
    </row>
    <row r="96" spans="4:8">
      <c r="D96" s="52"/>
      <c r="E96" s="47"/>
      <c r="F96" s="47"/>
      <c r="G96" s="54"/>
      <c r="H96" s="56"/>
    </row>
    <row r="97" spans="4:8">
      <c r="D97" s="52"/>
      <c r="E97" s="47"/>
      <c r="F97" s="47"/>
      <c r="G97" s="57"/>
    </row>
    <row r="98" spans="4:8">
      <c r="D98" s="58"/>
      <c r="E98" s="47"/>
      <c r="F98" s="47"/>
      <c r="G98" s="57"/>
    </row>
    <row r="99" spans="4:8">
      <c r="D99" s="59"/>
      <c r="E99" s="60"/>
      <c r="F99" s="60"/>
      <c r="G99" s="61"/>
      <c r="H99" s="47">
        <f>+SUM(G76:G99)</f>
        <v>904406.4</v>
      </c>
    </row>
    <row r="100" spans="4:8">
      <c r="F100" s="1"/>
      <c r="G100" s="12">
        <f>+SUM(F77:G99)</f>
        <v>904406.4</v>
      </c>
    </row>
    <row r="102" spans="4:8" ht="17.25">
      <c r="F102" s="62" t="s">
        <v>165</v>
      </c>
      <c r="G102" s="63">
        <f>F75+G100</f>
        <v>10108456.022610281</v>
      </c>
    </row>
    <row r="104" spans="4:8">
      <c r="E104" s="1"/>
    </row>
    <row r="106" spans="4:8">
      <c r="E106" s="1"/>
      <c r="F106" s="1"/>
    </row>
    <row r="107" spans="4:8">
      <c r="E107" s="1"/>
      <c r="F10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2015-01-20T11:12:33Z</dcterms:created>
  <dcterms:modified xsi:type="dcterms:W3CDTF">2015-01-29T18:01:48Z</dcterms:modified>
</cp:coreProperties>
</file>